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2"/>
  </bookViews>
  <sheets>
    <sheet name="肉类" sheetId="1" r:id="rId1"/>
    <sheet name="蔬菜类" sheetId="2" r:id="rId2"/>
    <sheet name="水果类" sheetId="3" r:id="rId3"/>
  </sheets>
  <definedNames>
    <definedName name="_xlnm._FilterDatabase" localSheetId="1" hidden="1">蔬菜类!$A$2:$N$121</definedName>
    <definedName name="_xlnm._FilterDatabase" localSheetId="2" hidden="1">水果类!$A$2:$N$46</definedName>
    <definedName name="_xlnm._FilterDatabase" localSheetId="0" hidden="1">肉类!$A$2:$N$61</definedName>
    <definedName name="_xlnm.Print_Titles" localSheetId="0">肉类!$1:$5</definedName>
    <definedName name="_xlnm.Print_Titles" localSheetId="2">水果类!$1:$5</definedName>
    <definedName name="_xlnm.Print_Titles" localSheetId="1">蔬菜类!$1:$5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<sst xmlns="http://schemas.openxmlformats.org/spreadsheetml/2006/main" count="499" uniqueCount="242">
  <si>
    <r>
      <rPr>
        <b/>
        <sz val="16"/>
        <rFont val="微软雅黑"/>
        <charset val="134"/>
      </rPr>
      <t>贵安新区2025年7月份营养改善计划原材料价格表</t>
    </r>
    <r>
      <rPr>
        <b/>
        <sz val="24"/>
        <rFont val="微软雅黑"/>
        <charset val="134"/>
      </rPr>
      <t xml:space="preserve">
</t>
    </r>
    <r>
      <rPr>
        <b/>
        <sz val="9"/>
        <rFont val="微软雅黑"/>
        <charset val="134"/>
      </rPr>
      <t>（本次询价结果执行时间：2025年7月1日至2025年7月31日）</t>
    </r>
  </si>
  <si>
    <t>统计单位：贵安新区社会事业管理局                    贵安新区市场监督管理局                         统计人员：卢美林                 审核人：徐慧                    统计时间：2025年6月26日</t>
  </si>
  <si>
    <t>序号</t>
  </si>
  <si>
    <t>食材
分类</t>
  </si>
  <si>
    <t>食材名称</t>
  </si>
  <si>
    <t>规格</t>
  </si>
  <si>
    <t>清镇第一农贸市场</t>
  </si>
  <si>
    <t>高峰农贸市场</t>
  </si>
  <si>
    <t>优玛超市</t>
  </si>
  <si>
    <t>农源达超市</t>
  </si>
  <si>
    <t>合力超市</t>
  </si>
  <si>
    <t>均价合计</t>
  </si>
  <si>
    <t>下浮后配送价
（下浮率11%)</t>
  </si>
  <si>
    <t>5月28日下浮后价格</t>
  </si>
  <si>
    <t>与上期对比差额</t>
  </si>
  <si>
    <t>备注</t>
  </si>
  <si>
    <t>单价</t>
  </si>
  <si>
    <t>鸡鸭鹅禽类</t>
  </si>
  <si>
    <t>882公鸡</t>
  </si>
  <si>
    <t>斤</t>
  </si>
  <si>
    <t>火鸭</t>
  </si>
  <si>
    <t>母鸡</t>
  </si>
  <si>
    <t>三黄鸡</t>
  </si>
  <si>
    <t>瑶母鸡</t>
  </si>
  <si>
    <t>鲜鹅</t>
  </si>
  <si>
    <t>鸽子</t>
  </si>
  <si>
    <t>只</t>
  </si>
  <si>
    <t>乌骨鸡</t>
  </si>
  <si>
    <t>猪肉类</t>
  </si>
  <si>
    <t>肥瘦肉</t>
  </si>
  <si>
    <t>五花肉</t>
  </si>
  <si>
    <t>大小排</t>
  </si>
  <si>
    <t>猪大排</t>
  </si>
  <si>
    <t>仔排</t>
  </si>
  <si>
    <t>肥肉</t>
  </si>
  <si>
    <t>龙骨</t>
  </si>
  <si>
    <t>筒子骨</t>
  </si>
  <si>
    <t>里脊肉</t>
  </si>
  <si>
    <t>猪脚</t>
  </si>
  <si>
    <t>梅子肉</t>
  </si>
  <si>
    <t>净瘦猪肉</t>
  </si>
  <si>
    <t>净瘦梅子肉</t>
  </si>
  <si>
    <t>猪板筋</t>
  </si>
  <si>
    <t>猪板油</t>
  </si>
  <si>
    <t>猪肚</t>
  </si>
  <si>
    <t>猪肝</t>
  </si>
  <si>
    <t>蹄髈</t>
  </si>
  <si>
    <t>猪心</t>
  </si>
  <si>
    <t>个</t>
  </si>
  <si>
    <t>牛羊肉类</t>
  </si>
  <si>
    <t>牛腿肉</t>
  </si>
  <si>
    <t>净瘦牛肉</t>
  </si>
  <si>
    <t>牛腩</t>
  </si>
  <si>
    <t>牛腱子肉</t>
  </si>
  <si>
    <t>牛里脊肉</t>
  </si>
  <si>
    <t>雪花牛肉</t>
  </si>
  <si>
    <t>水产类</t>
  </si>
  <si>
    <t>基围虾（中）</t>
  </si>
  <si>
    <t>基围虾（大）</t>
  </si>
  <si>
    <t>江团</t>
  </si>
  <si>
    <t>鲈鱼</t>
  </si>
  <si>
    <t>草鱼</t>
  </si>
  <si>
    <t>鲫鱼</t>
  </si>
  <si>
    <t>鲤鱼</t>
  </si>
  <si>
    <t>黑鱼</t>
  </si>
  <si>
    <t>鲢鱼</t>
  </si>
  <si>
    <t>黄辣丁</t>
  </si>
  <si>
    <t>鲟鱼</t>
  </si>
  <si>
    <t>甲鱼</t>
  </si>
  <si>
    <t>多宝鱼</t>
  </si>
  <si>
    <t>鲍鱼（大）</t>
  </si>
  <si>
    <t>鲍鱼（中）</t>
  </si>
  <si>
    <t>花甲</t>
  </si>
  <si>
    <t>生蚝</t>
  </si>
  <si>
    <t>蛤蜊</t>
  </si>
  <si>
    <t>蛋类</t>
  </si>
  <si>
    <t>鸭蛋</t>
  </si>
  <si>
    <t>鹅蛋</t>
  </si>
  <si>
    <t>鹌鹑蛋</t>
  </si>
  <si>
    <t>皮蛋</t>
  </si>
  <si>
    <t>备注：  1.在询价点未询到价格的食材，建议学校不采用，如学校因学生饮食习惯等因素必须要用，先与食材配送公司协商后达成共识后一同到贵安新区社会事业管理局备案。    
        2.本次询价结果执行时间：2025年7月1日-2025年7月31日。</t>
  </si>
  <si>
    <t>蔬菜类</t>
  </si>
  <si>
    <t>大白菜</t>
  </si>
  <si>
    <t>小白菜</t>
  </si>
  <si>
    <t>小白菜苗</t>
  </si>
  <si>
    <t>麻叶菜</t>
  </si>
  <si>
    <t>青口白</t>
  </si>
  <si>
    <t>奶白菜</t>
  </si>
  <si>
    <t>牛心菜</t>
  </si>
  <si>
    <t>生菜</t>
  </si>
  <si>
    <t>油麦菜</t>
  </si>
  <si>
    <t>菠菜</t>
  </si>
  <si>
    <t>红汉菜</t>
  </si>
  <si>
    <t>空心菜</t>
  </si>
  <si>
    <t>木耳菜</t>
  </si>
  <si>
    <t>茼蒿菜</t>
  </si>
  <si>
    <t>鸡毛菜</t>
  </si>
  <si>
    <t>娃娃菜</t>
  </si>
  <si>
    <t>娃娃菜(包)</t>
  </si>
  <si>
    <t>包</t>
  </si>
  <si>
    <t>莲花白</t>
  </si>
  <si>
    <t>瓢儿白</t>
  </si>
  <si>
    <t>豌豆尖</t>
  </si>
  <si>
    <t>菜心</t>
  </si>
  <si>
    <t>白花菜</t>
  </si>
  <si>
    <t>有机花菜</t>
  </si>
  <si>
    <t>西兰花</t>
  </si>
  <si>
    <t>紫甘蓝</t>
  </si>
  <si>
    <t>芥蓝</t>
  </si>
  <si>
    <t>土豆</t>
  </si>
  <si>
    <t>紫薯</t>
  </si>
  <si>
    <t>红薯</t>
  </si>
  <si>
    <t>莲藕</t>
  </si>
  <si>
    <t>小芋头</t>
  </si>
  <si>
    <t>香芋</t>
  </si>
  <si>
    <t>山药</t>
  </si>
  <si>
    <t>铁棍山药</t>
  </si>
  <si>
    <t>西红柿</t>
  </si>
  <si>
    <t>冬瓜</t>
  </si>
  <si>
    <t>老南瓜</t>
  </si>
  <si>
    <t>贝贝南瓜</t>
  </si>
  <si>
    <t>黄瓜</t>
  </si>
  <si>
    <t>本地黄瓜</t>
  </si>
  <si>
    <t>小瓜</t>
  </si>
  <si>
    <t>圆小瓜</t>
  </si>
  <si>
    <t>佛手瓜</t>
  </si>
  <si>
    <t>付瓜</t>
  </si>
  <si>
    <t>苦瓜</t>
  </si>
  <si>
    <t>丝瓜</t>
  </si>
  <si>
    <t>白萝卜</t>
  </si>
  <si>
    <t>胡萝卜</t>
  </si>
  <si>
    <t>本地胡萝卜</t>
  </si>
  <si>
    <t>红皮萝卜</t>
  </si>
  <si>
    <t>长茄子</t>
  </si>
  <si>
    <t>圆茄子</t>
  </si>
  <si>
    <t>莴笋</t>
  </si>
  <si>
    <t>莴笋（净杆杆）</t>
  </si>
  <si>
    <t>白玉米棒</t>
  </si>
  <si>
    <t>白玉米棒（去壳）</t>
  </si>
  <si>
    <t>糯玉米粒</t>
  </si>
  <si>
    <t>黄玉米棒</t>
  </si>
  <si>
    <t>黄玉米棒（去壳）</t>
  </si>
  <si>
    <t>黄玉米粒</t>
  </si>
  <si>
    <t>豌豆米（带壳）</t>
  </si>
  <si>
    <t>豌豆米</t>
  </si>
  <si>
    <t>豌豆片</t>
  </si>
  <si>
    <t>毛豆米</t>
  </si>
  <si>
    <t>带壳毛豆</t>
  </si>
  <si>
    <t>老姜</t>
  </si>
  <si>
    <t>蒜米</t>
  </si>
  <si>
    <t>独蒜</t>
  </si>
  <si>
    <t>苦蒜</t>
  </si>
  <si>
    <t>蒜苔</t>
  </si>
  <si>
    <t>小葱</t>
  </si>
  <si>
    <t>大葱</t>
  </si>
  <si>
    <t>洋葱</t>
  </si>
  <si>
    <t>红蒜苗</t>
  </si>
  <si>
    <t>白蒜苗</t>
  </si>
  <si>
    <t>韭菜</t>
  </si>
  <si>
    <t>韭黄</t>
  </si>
  <si>
    <t>香菜</t>
  </si>
  <si>
    <t>薄荷叶</t>
  </si>
  <si>
    <t>芹菜</t>
  </si>
  <si>
    <t>西芹</t>
  </si>
  <si>
    <t>折耳根</t>
  </si>
  <si>
    <t>大青椒</t>
  </si>
  <si>
    <t>大红椒</t>
  </si>
  <si>
    <t>线椒</t>
  </si>
  <si>
    <t>螺丝椒</t>
  </si>
  <si>
    <t>美人椒</t>
  </si>
  <si>
    <t>红灯笼椒</t>
  </si>
  <si>
    <t>绿灯笼椒</t>
  </si>
  <si>
    <t>黄灯笼椒</t>
  </si>
  <si>
    <t>绿小米辣椒</t>
  </si>
  <si>
    <t>红小米辣椒</t>
  </si>
  <si>
    <t>秋葵</t>
  </si>
  <si>
    <t>虫草花（鲜）</t>
  </si>
  <si>
    <t>茭白</t>
  </si>
  <si>
    <t>绿豆芽</t>
  </si>
  <si>
    <t>黄豆芽</t>
  </si>
  <si>
    <t>短黄豆芽</t>
  </si>
  <si>
    <t>海带片</t>
  </si>
  <si>
    <t>海带丝</t>
  </si>
  <si>
    <t>海带结</t>
  </si>
  <si>
    <t>竹笋</t>
  </si>
  <si>
    <t>芦笋</t>
  </si>
  <si>
    <t>香菇</t>
  </si>
  <si>
    <t>金针菇</t>
  </si>
  <si>
    <t>金针菇(包)</t>
  </si>
  <si>
    <t>250g/包</t>
  </si>
  <si>
    <t>海鲜菇</t>
  </si>
  <si>
    <t>海鲜菇(包)</t>
  </si>
  <si>
    <t>平菇</t>
  </si>
  <si>
    <t>杏鲍菇</t>
  </si>
  <si>
    <t>茶树菇</t>
  </si>
  <si>
    <t>蟹味菇</t>
  </si>
  <si>
    <t>4.8包（150克）</t>
  </si>
  <si>
    <t>白蘑菇</t>
  </si>
  <si>
    <t>白玉菇</t>
  </si>
  <si>
    <t>3.9（包）</t>
  </si>
  <si>
    <t>水晶菇</t>
  </si>
  <si>
    <t>水果类</t>
  </si>
  <si>
    <t>苹果（70果）</t>
  </si>
  <si>
    <t>苹果（80果）</t>
  </si>
  <si>
    <t>苹果（90果）</t>
  </si>
  <si>
    <t>金帅苹果</t>
  </si>
  <si>
    <t>香梨</t>
  </si>
  <si>
    <t>雪梨</t>
  </si>
  <si>
    <t>皇冠梨</t>
  </si>
  <si>
    <t>香蕉</t>
  </si>
  <si>
    <t>小米蕉</t>
  </si>
  <si>
    <t>苹果蕉</t>
  </si>
  <si>
    <t>哈密瓜（中）</t>
  </si>
  <si>
    <t>黄蜜瓜</t>
  </si>
  <si>
    <t>木瓜</t>
  </si>
  <si>
    <t>白心火龙果（大）</t>
  </si>
  <si>
    <t>白心火龙果（中）</t>
  </si>
  <si>
    <t>红心火龙果（大）</t>
  </si>
  <si>
    <t>红心火龙果（中）</t>
  </si>
  <si>
    <t>麒麟瓜</t>
  </si>
  <si>
    <t>红提</t>
  </si>
  <si>
    <t>茉莉香葡萄</t>
  </si>
  <si>
    <t>水晶葡萄</t>
  </si>
  <si>
    <t>阳光玫瑰</t>
  </si>
  <si>
    <t>青柚</t>
  </si>
  <si>
    <t>凤梨</t>
  </si>
  <si>
    <t>沃柑</t>
  </si>
  <si>
    <t>蜂蜜橙</t>
  </si>
  <si>
    <t>夏橙</t>
  </si>
  <si>
    <t>圣女果</t>
  </si>
  <si>
    <t>千禧果</t>
  </si>
  <si>
    <t>柠檬</t>
  </si>
  <si>
    <t>芒果</t>
  </si>
  <si>
    <t>蓝莓</t>
  </si>
  <si>
    <t>菠萝蜜</t>
  </si>
  <si>
    <t>开口椰</t>
  </si>
  <si>
    <t>山竹</t>
  </si>
  <si>
    <t>红心芭乐</t>
  </si>
  <si>
    <t>黄桃</t>
  </si>
  <si>
    <t>水蜜桃</t>
  </si>
  <si>
    <t>李子</t>
  </si>
  <si>
    <t>荔枝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</si>
</sst>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name val="微软雅黑"/>
      <charset val="134"/>
    </font>
    <font>
      <sz val="11"/>
      <color rgb="FF000000"/>
      <name val="宋体"/>
      <charset val="134"/>
    </font>
    <font>
      <sz val="11"/>
      <name val="宋体"/>
      <charset val="134"/>
    </font>
    <font>
      <b/>
      <sz val="16"/>
      <name val="微软雅黑"/>
      <charset val="134"/>
    </font>
    <font>
      <b/>
      <sz val="24"/>
      <name val="微软雅黑"/>
      <charset val="134"/>
    </font>
    <font>
      <b/>
      <sz val="8"/>
      <name val="微软雅黑"/>
      <charset val="134"/>
    </font>
    <font>
      <b/>
      <sz val="10"/>
      <name val="微软雅黑"/>
      <charset val="134"/>
    </font>
    <font>
      <b/>
      <sz val="9"/>
      <name val="微软雅黑"/>
      <charset val="134"/>
    </font>
    <font>
      <b/>
      <sz val="9"/>
      <color rgb="FF000000"/>
      <name val="微软雅黑"/>
      <charset val="134"/>
    </font>
    <font>
      <sz val="20"/>
      <color rgb="FF000000"/>
      <name val="宋体"/>
      <charset val="134"/>
    </font>
    <font>
      <sz val="9"/>
      <color rgb="FF000000"/>
      <name val="宋体"/>
      <charset val="204"/>
    </font>
    <font>
      <sz val="9"/>
      <color rgb="FF000000"/>
      <name val="宋体"/>
      <charset val="134"/>
    </font>
    <font>
      <sz val="9"/>
      <name val="宋体"/>
      <charset val="204"/>
    </font>
    <font>
      <b/>
      <sz val="11"/>
      <name val="微软雅黑"/>
      <charset val="134"/>
    </font>
    <font>
      <sz val="8"/>
      <color rgb="FF000000"/>
      <name val="宋体"/>
      <charset val="134"/>
    </font>
    <font>
      <b/>
      <sz val="8"/>
      <color rgb="FF000000"/>
      <name val="微软雅黑"/>
      <charset val="134"/>
    </font>
    <font>
      <sz val="18"/>
      <color rgb="FF000000"/>
      <name val="宋体"/>
      <charset val="134"/>
    </font>
    <font>
      <sz val="8"/>
      <color rgb="FF000000"/>
      <name val="宋体"/>
      <charset val="204"/>
    </font>
    <font>
      <sz val="8"/>
      <color indexed="8"/>
      <name val="新宋体"/>
      <charset val="134"/>
    </font>
    <font>
      <sz val="8"/>
      <color indexed="8"/>
      <name val="宋体"/>
      <charset val="134"/>
    </font>
    <font>
      <sz val="8"/>
      <name val="宋体"/>
      <charset val="134"/>
    </font>
    <font>
      <sz val="8"/>
      <color theme="1"/>
      <name val="宋体"/>
      <charset val="134"/>
      <scheme val="minor"/>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rgb="FF000000"/>
      <name val="新宋体"/>
      <charset val="134"/>
    </font>
    <font>
      <sz val="9"/>
      <color indexed="8"/>
      <name val="新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3" borderId="11" applyNumberFormat="0" applyAlignment="0" applyProtection="0">
      <alignment vertical="center"/>
    </xf>
    <xf numFmtId="0" fontId="33" fillId="4" borderId="12" applyNumberFormat="0" applyAlignment="0" applyProtection="0">
      <alignment vertical="center"/>
    </xf>
    <xf numFmtId="0" fontId="34" fillId="4" borderId="11" applyNumberFormat="0" applyAlignment="0" applyProtection="0">
      <alignment vertical="center"/>
    </xf>
    <xf numFmtId="0" fontId="35" fillId="5"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protection locked="0"/>
    </xf>
    <xf numFmtId="0" fontId="44" fillId="0" borderId="1">
      <protection locked="0"/>
    </xf>
    <xf numFmtId="0" fontId="45" fillId="0" borderId="1">
      <protection locked="0"/>
    </xf>
  </cellStyleXfs>
  <cellXfs count="79">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7" fillId="0" borderId="1" xfId="49" applyFont="1" applyFill="1" applyBorder="1" applyAlignment="1">
      <alignment horizontal="center" vertical="center"/>
      <protection locked="0"/>
    </xf>
    <xf numFmtId="0" fontId="8" fillId="0" borderId="1" xfId="49" applyFont="1" applyFill="1" applyBorder="1" applyAlignment="1">
      <alignment horizontal="center" vertical="center" wrapText="1"/>
      <protection locked="0"/>
    </xf>
    <xf numFmtId="0" fontId="7" fillId="0" borderId="1" xfId="49" applyFont="1" applyFill="1" applyBorder="1" applyAlignment="1">
      <alignment horizontal="center" vertical="center" wrapText="1"/>
      <protection locked="0"/>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textRotation="255"/>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Alignment="1">
      <alignment horizontal="center" vertical="center"/>
    </xf>
    <xf numFmtId="0" fontId="11"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176" fontId="4" fillId="0" borderId="0" xfId="0" applyNumberFormat="1" applyFont="1" applyFill="1" applyAlignment="1">
      <alignment horizontal="center" vertical="center"/>
    </xf>
    <xf numFmtId="0" fontId="5" fillId="0" borderId="0" xfId="0" applyFont="1" applyFill="1" applyAlignment="1">
      <alignment horizontal="center" vertical="center"/>
    </xf>
    <xf numFmtId="0" fontId="13" fillId="0" borderId="0" xfId="0" applyFont="1" applyFill="1" applyAlignment="1">
      <alignment horizontal="center" vertical="center"/>
    </xf>
    <xf numFmtId="176" fontId="13" fillId="0" borderId="0" xfId="0" applyNumberFormat="1" applyFont="1" applyFill="1" applyAlignment="1">
      <alignment horizontal="center" vertical="center"/>
    </xf>
    <xf numFmtId="31" fontId="5" fillId="0" borderId="0" xfId="0" applyNumberFormat="1" applyFont="1" applyFill="1" applyAlignment="1">
      <alignment horizontal="center" vertical="center"/>
    </xf>
    <xf numFmtId="176" fontId="7" fillId="0" borderId="1" xfId="49" applyNumberFormat="1" applyFont="1" applyFill="1" applyBorder="1" applyAlignment="1">
      <alignment horizontal="center" vertical="center" wrapText="1"/>
      <protection locked="0"/>
    </xf>
    <xf numFmtId="176" fontId="7" fillId="0" borderId="3"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176" fontId="7" fillId="0" borderId="4" xfId="0" applyNumberFormat="1" applyFont="1" applyFill="1" applyBorder="1" applyAlignment="1" applyProtection="1">
      <alignment horizontal="center" vertical="center" wrapText="1"/>
      <protection locked="0"/>
    </xf>
    <xf numFmtId="176" fontId="11" fillId="0" borderId="1"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5" xfId="0" applyFont="1" applyFill="1" applyBorder="1" applyAlignment="1">
      <alignment horizontal="center" vertical="center"/>
    </xf>
    <xf numFmtId="176" fontId="11" fillId="0" borderId="0" xfId="0" applyNumberFormat="1" applyFont="1" applyFill="1" applyAlignment="1">
      <alignment horizontal="center" vertical="center"/>
    </xf>
    <xf numFmtId="176" fontId="14" fillId="0" borderId="6" xfId="0" applyNumberFormat="1" applyFont="1" applyFill="1" applyBorder="1" applyAlignment="1">
      <alignment horizontal="center" vertical="center"/>
    </xf>
    <xf numFmtId="176" fontId="14" fillId="0" borderId="3"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4" fillId="0" borderId="0" xfId="0" applyFont="1" applyFill="1">
      <alignment vertical="center"/>
    </xf>
    <xf numFmtId="0" fontId="5" fillId="0" borderId="1" xfId="0" applyFont="1" applyFill="1" applyBorder="1" applyAlignment="1">
      <alignment horizontal="center" vertical="center"/>
    </xf>
    <xf numFmtId="0" fontId="5" fillId="0" borderId="1" xfId="49" applyFont="1" applyFill="1" applyBorder="1" applyAlignment="1">
      <alignment horizontal="center" vertical="center"/>
      <protection locked="0"/>
    </xf>
    <xf numFmtId="0" fontId="5" fillId="0" borderId="1" xfId="49" applyFont="1" applyFill="1" applyBorder="1" applyAlignment="1">
      <alignment horizontal="center" vertical="center" wrapText="1"/>
      <protection locked="0"/>
    </xf>
    <xf numFmtId="0" fontId="15" fillId="0" borderId="1" xfId="49" applyFont="1" applyFill="1" applyBorder="1" applyAlignment="1">
      <alignment horizontal="center" vertical="center" wrapText="1"/>
      <protection locked="0"/>
    </xf>
    <xf numFmtId="0" fontId="1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textRotation="255"/>
    </xf>
    <xf numFmtId="0" fontId="14"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51" applyFont="1" applyBorder="1" applyAlignment="1" applyProtection="1">
      <alignment horizontal="center" vertical="center"/>
    </xf>
    <xf numFmtId="0" fontId="1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176" fontId="14" fillId="0" borderId="1"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xf>
    <xf numFmtId="0" fontId="14" fillId="0" borderId="1" xfId="0" applyFont="1" applyFill="1" applyBorder="1">
      <alignment vertical="center"/>
    </xf>
    <xf numFmtId="0" fontId="14" fillId="0" borderId="3" xfId="0" applyFont="1" applyFill="1" applyBorder="1">
      <alignment vertical="center"/>
    </xf>
    <xf numFmtId="0" fontId="20" fillId="0" borderId="1" xfId="0" applyFont="1" applyFill="1" applyBorder="1" applyAlignment="1">
      <alignment horizontal="center" vertical="center"/>
    </xf>
    <xf numFmtId="0" fontId="18" fillId="0" borderId="1" xfId="51" applyFont="1" applyFill="1" applyBorder="1" applyAlignment="1" applyProtection="1">
      <alignment horizontal="center" vertical="center"/>
    </xf>
    <xf numFmtId="0" fontId="14" fillId="0"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 fillId="0" borderId="0" xfId="0" applyFont="1" applyFill="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9" fillId="0" borderId="1" xfId="50" applyFont="1" applyBorder="1" applyAlignment="1" applyProtection="1">
      <alignment horizontal="center" vertical="center"/>
    </xf>
    <xf numFmtId="0" fontId="11"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1" fillId="0" borderId="1" xfId="0" applyFont="1" applyFill="1" applyBorder="1">
      <alignment vertical="center"/>
    </xf>
    <xf numFmtId="0" fontId="22" fillId="0" borderId="0"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shrinkToFit="1"/>
    </xf>
    <xf numFmtId="0" fontId="1" fillId="0" borderId="0"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inventoryNameD" xfId="50"/>
    <cellStyle name="specificationD" xfId="51"/>
  </cellStyles>
  <dxfs count="18">
    <dxf>
      <font>
        <color rgb="FF9C0006"/>
      </font>
      <fill>
        <patternFill patternType="solid">
          <bgColor rgb="FFFFC7CE"/>
        </patternFill>
      </fill>
    </dxf>
    <dxf>
      <fill>
        <patternFill patternType="solid">
          <fgColor rgb="FFDDEBF7"/>
          <bgColor rgb="FFDDEBF7"/>
        </patternFill>
      </fill>
    </dxf>
    <dxf>
      <fill>
        <patternFill patternType="solid">
          <fgColor rgb="FFDDEBF7"/>
          <bgColor rgb="FFDDEBF7"/>
        </patternFill>
      </fill>
    </dxf>
    <dxf>
      <font>
        <b val="1"/>
        <color rgb="FF000000"/>
      </font>
    </dxf>
    <dxf>
      <font>
        <b val="1"/>
        <color rgb="FF000000"/>
      </font>
    </dxf>
    <dxf>
      <font>
        <b val="1"/>
        <color rgb="FF000000"/>
      </font>
      <border>
        <left/>
        <right/>
        <top style="double">
          <color rgb="FF5B9BD5"/>
        </top>
        <bottom/>
      </border>
    </dxf>
    <dxf>
      <font>
        <b val="1"/>
        <color rgb="FFFFFFFF"/>
      </font>
      <fill>
        <patternFill patternType="solid">
          <fgColor rgb="FF5B9BD5"/>
          <bgColor rgb="FF5B9BD5"/>
        </patternFill>
      </fill>
    </dxf>
    <dxf>
      <font>
        <color rgb="FF000000"/>
      </font>
      <border>
        <left style="thin">
          <color rgb="FF5B9BD5"/>
        </left>
        <right style="thin">
          <color rgb="FF5B9BD5"/>
        </right>
        <top style="thin">
          <color rgb="FF5B9BD5"/>
        </top>
        <bottom style="thin">
          <color rgb="FF5B9BD5"/>
        </bottom>
        <horizontal style="thin">
          <color rgb="FF9BC2E6"/>
        </horizontal>
      </border>
    </dxf>
    <dxf>
      <fill>
        <patternFill patternType="solid">
          <fgColor rgb="FFDDEBF7"/>
          <bgColor rgb="FFDDEBF7"/>
        </patternFill>
      </fill>
      <border>
        <left/>
        <right/>
        <top/>
        <bottom style="thin">
          <color rgb="FF9BC2E6"/>
        </bottom>
      </border>
    </dxf>
    <dxf>
      <font>
        <b val="1"/>
      </font>
      <fill>
        <patternFill patternType="solid">
          <fgColor rgb="FFDDEBF7"/>
          <bgColor rgb="FFDDEBF7"/>
        </patternFill>
      </fill>
      <border>
        <left/>
        <right/>
        <top/>
        <bottom style="thin">
          <color rgb="FF9BC2E6"/>
        </bottom>
      </border>
    </dxf>
    <dxf>
      <font>
        <color rgb="FF000000"/>
      </font>
    </dxf>
    <dxf>
      <font>
        <color rgb="FF000000"/>
      </font>
      <border>
        <left/>
        <right/>
        <top/>
        <bottom style="thin">
          <color rgb="FF9BC2E6"/>
        </bottom>
      </border>
    </dxf>
    <dxf>
      <font>
        <b val="1"/>
        <color rgb="FF000000"/>
      </font>
    </dxf>
    <dxf>
      <font>
        <b val="1"/>
        <color rgb="FF000000"/>
      </font>
      <border>
        <left/>
        <right/>
        <top style="thin">
          <color rgb="FF5B9BD5"/>
        </top>
        <bottom style="thin">
          <color rgb="FF5B9BD5"/>
        </bottom>
      </border>
    </dxf>
    <dxf>
      <fill>
        <patternFill patternType="solid">
          <fgColor rgb="FFDDEBF7"/>
          <bgColor rgb="FFDDEBF7"/>
        </patternFill>
      </fill>
    </dxf>
    <dxf>
      <fill>
        <patternFill patternType="solid">
          <fgColor rgb="FFDDEBF7"/>
          <bgColor rgb="FFDDEBF7"/>
        </patternFill>
      </fill>
    </dxf>
    <dxf>
      <font>
        <b val="1"/>
        <color rgb="FF000000"/>
      </font>
      <fill>
        <patternFill patternType="solid">
          <fgColor rgb="FFDDEBF7"/>
          <bgColor rgb="FFDDEBF7"/>
        </patternFill>
      </fill>
      <border>
        <left/>
        <right/>
        <top style="thin">
          <color rgb="FF9BC2E6"/>
        </top>
        <bottom style="thin">
          <color rgb="FF9BC2E6"/>
        </bottom>
      </border>
    </dxf>
    <dxf>
      <font>
        <b val="1"/>
        <color rgb="FF000000"/>
      </font>
      <fill>
        <patternFill patternType="solid">
          <fgColor rgb="FFDDEBF7"/>
          <bgColor rgb="FFDDEBF7"/>
        </patternFill>
      </fill>
      <border>
        <left/>
        <right/>
        <top/>
        <bottom style="thin">
          <color rgb="FF9BC2E6"/>
        </bottom>
      </border>
    </dxf>
  </dxfs>
  <tableStyles count="2" defaultTableStyle="TableStylePreset3_Accent1 1" defaultPivotStyle="PivotStylePreset2_Accent1 1">
    <tableStyle name="TableStylePreset3_Accent1 1" pivot="0" count="7" xr9:uid="{725C1072-B5A0-41F4-A5A6-2A39A1723440}">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2CCC01A3-62A6-4E8D-87C3-5D275D4FDBE4}">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3"/>
  <sheetViews>
    <sheetView zoomScale="175" zoomScaleNormal="175" workbookViewId="0">
      <pane xSplit="4" ySplit="5" topLeftCell="E6" activePane="bottomRight" state="frozen"/>
      <selection/>
      <selection pane="topRight"/>
      <selection pane="bottomLeft"/>
      <selection pane="bottomRight" activeCell="M31" sqref="M31"/>
    </sheetView>
  </sheetViews>
  <sheetFormatPr defaultColWidth="9" defaultRowHeight="13.5"/>
  <cols>
    <col min="1" max="1" width="4.44444444444444" style="2" customWidth="1"/>
    <col min="2" max="2" width="8" style="1"/>
    <col min="3" max="3" width="13.8666666666667" style="2" customWidth="1"/>
    <col min="4" max="4" width="8" style="2"/>
    <col min="5" max="5" width="7.97037037037037" style="2" customWidth="1"/>
    <col min="6" max="6" width="8.87407407407407" style="2" customWidth="1"/>
    <col min="7" max="7" width="7.31851851851852" style="2" customWidth="1"/>
    <col min="8" max="9" width="8" style="2"/>
    <col min="10" max="10" width="9.41481481481481" style="4" customWidth="1"/>
    <col min="11" max="11" width="10.5037037037037" style="4" customWidth="1"/>
    <col min="12" max="12" width="8" style="4"/>
    <col min="13" max="13" width="10.3777777777778" style="4"/>
    <col min="14" max="14" width="6.65925925925926" style="65" customWidth="1"/>
    <col min="15" max="16384" width="8" style="1"/>
  </cols>
  <sheetData>
    <row r="1" s="1" customFormat="1" ht="9" customHeight="1" spans="1:14">
      <c r="A1" s="5" t="s">
        <v>0</v>
      </c>
      <c r="B1" s="6"/>
      <c r="C1" s="6"/>
      <c r="D1" s="6"/>
      <c r="E1" s="6"/>
      <c r="F1" s="6"/>
      <c r="G1" s="6"/>
      <c r="H1" s="6"/>
      <c r="I1" s="6"/>
      <c r="J1" s="24"/>
      <c r="K1" s="24"/>
      <c r="L1" s="24"/>
      <c r="M1" s="24"/>
      <c r="N1" s="25"/>
    </row>
    <row r="2" s="1" customFormat="1" ht="46" customHeight="1" spans="1:14">
      <c r="A2" s="6"/>
      <c r="B2" s="6"/>
      <c r="C2" s="6"/>
      <c r="D2" s="6"/>
      <c r="E2" s="6"/>
      <c r="F2" s="6"/>
      <c r="G2" s="6"/>
      <c r="H2" s="6"/>
      <c r="I2" s="6"/>
      <c r="J2" s="24"/>
      <c r="K2" s="24"/>
      <c r="L2" s="24"/>
      <c r="M2" s="24"/>
      <c r="N2" s="25"/>
    </row>
    <row r="3" s="1" customFormat="1" ht="18" customHeight="1" spans="1:14">
      <c r="A3" s="7" t="s">
        <v>1</v>
      </c>
      <c r="B3" s="8"/>
      <c r="C3" s="9"/>
      <c r="D3" s="9"/>
      <c r="E3" s="9"/>
      <c r="F3" s="9"/>
      <c r="G3" s="9"/>
      <c r="H3" s="9"/>
      <c r="I3" s="26"/>
      <c r="J3" s="27"/>
      <c r="K3" s="27"/>
      <c r="L3" s="27"/>
      <c r="M3" s="27"/>
      <c r="N3" s="28"/>
    </row>
    <row r="4" ht="36" customHeight="1" spans="1:14">
      <c r="A4" s="66" t="s">
        <v>2</v>
      </c>
      <c r="B4" s="67" t="s">
        <v>3</v>
      </c>
      <c r="C4" s="10" t="s">
        <v>4</v>
      </c>
      <c r="D4" s="12" t="s">
        <v>5</v>
      </c>
      <c r="E4" s="11" t="s">
        <v>6</v>
      </c>
      <c r="F4" s="67" t="s">
        <v>7</v>
      </c>
      <c r="G4" s="13" t="s">
        <v>8</v>
      </c>
      <c r="H4" s="67" t="s">
        <v>9</v>
      </c>
      <c r="I4" s="67" t="s">
        <v>10</v>
      </c>
      <c r="J4" s="31" t="s">
        <v>11</v>
      </c>
      <c r="K4" s="31" t="s">
        <v>12</v>
      </c>
      <c r="L4" s="30" t="s">
        <v>13</v>
      </c>
      <c r="M4" s="31" t="s">
        <v>14</v>
      </c>
      <c r="N4" s="67" t="s">
        <v>15</v>
      </c>
    </row>
    <row r="5" ht="19" customHeight="1" spans="1:14">
      <c r="A5" s="66"/>
      <c r="B5" s="66"/>
      <c r="C5" s="10"/>
      <c r="D5" s="12"/>
      <c r="E5" s="68" t="s">
        <v>16</v>
      </c>
      <c r="F5" s="68" t="s">
        <v>16</v>
      </c>
      <c r="G5" s="68" t="s">
        <v>16</v>
      </c>
      <c r="H5" s="68" t="s">
        <v>16</v>
      </c>
      <c r="I5" s="68" t="s">
        <v>16</v>
      </c>
      <c r="J5" s="31"/>
      <c r="K5" s="31"/>
      <c r="L5" s="32"/>
      <c r="M5" s="31"/>
      <c r="N5" s="67"/>
    </row>
    <row r="6" spans="1:14">
      <c r="A6" s="14">
        <f>ROW()-5</f>
        <v>1</v>
      </c>
      <c r="B6" s="21" t="s">
        <v>17</v>
      </c>
      <c r="C6" s="50" t="s">
        <v>18</v>
      </c>
      <c r="D6" s="50" t="s">
        <v>19</v>
      </c>
      <c r="E6" s="50">
        <v>12</v>
      </c>
      <c r="F6" s="50">
        <v>12</v>
      </c>
      <c r="G6" s="50">
        <v>18.8</v>
      </c>
      <c r="H6" s="50">
        <v>20.8</v>
      </c>
      <c r="I6" s="50">
        <v>13.8</v>
      </c>
      <c r="J6" s="56">
        <f>AVERAGE(E6:I6)</f>
        <v>15.48</v>
      </c>
      <c r="K6" s="56">
        <f>J6*0.89</f>
        <v>13.7772</v>
      </c>
      <c r="L6" s="63">
        <v>16.109</v>
      </c>
      <c r="M6" s="56">
        <f>K6-L6</f>
        <v>-2.3318</v>
      </c>
      <c r="N6" s="75"/>
    </row>
    <row r="7" ht="14.25" spans="1:20">
      <c r="A7" s="14">
        <f t="shared" ref="A7:A16" si="0">ROW()-5</f>
        <v>2</v>
      </c>
      <c r="B7" s="69"/>
      <c r="C7" s="50" t="s">
        <v>20</v>
      </c>
      <c r="D7" s="50" t="s">
        <v>19</v>
      </c>
      <c r="E7" s="50"/>
      <c r="F7" s="50">
        <v>18</v>
      </c>
      <c r="G7" s="50">
        <v>16.8</v>
      </c>
      <c r="H7" s="50">
        <v>22.8</v>
      </c>
      <c r="I7" s="50">
        <v>15.8</v>
      </c>
      <c r="J7" s="56">
        <f t="shared" ref="J7:J38" si="1">AVERAGE(E7:I7)</f>
        <v>18.35</v>
      </c>
      <c r="K7" s="56">
        <f t="shared" ref="K7:K38" si="2">J7*0.89</f>
        <v>16.3315</v>
      </c>
      <c r="L7" s="63">
        <v>16.2692</v>
      </c>
      <c r="M7" s="56">
        <f t="shared" ref="M7:M13" si="3">K7-L7</f>
        <v>0.0622999999999969</v>
      </c>
      <c r="N7" s="75"/>
      <c r="P7" s="76"/>
      <c r="Q7" s="76"/>
      <c r="R7" s="76"/>
      <c r="S7" s="76"/>
      <c r="T7" s="76"/>
    </row>
    <row r="8" ht="14.25" spans="1:20">
      <c r="A8" s="14">
        <f t="shared" si="0"/>
        <v>3</v>
      </c>
      <c r="B8" s="69"/>
      <c r="C8" s="50" t="s">
        <v>21</v>
      </c>
      <c r="D8" s="50" t="s">
        <v>19</v>
      </c>
      <c r="E8" s="50">
        <v>13</v>
      </c>
      <c r="F8" s="50">
        <v>12</v>
      </c>
      <c r="G8" s="50">
        <v>18.8</v>
      </c>
      <c r="H8" s="50">
        <v>16.8</v>
      </c>
      <c r="I8" s="50">
        <v>15.8</v>
      </c>
      <c r="J8" s="56">
        <f t="shared" si="1"/>
        <v>15.28</v>
      </c>
      <c r="K8" s="56">
        <f t="shared" si="2"/>
        <v>13.5992</v>
      </c>
      <c r="L8" s="63">
        <v>15.4415</v>
      </c>
      <c r="M8" s="56">
        <f t="shared" si="3"/>
        <v>-1.8423</v>
      </c>
      <c r="N8" s="75"/>
      <c r="P8" s="76"/>
      <c r="Q8" s="76"/>
      <c r="R8" s="76"/>
      <c r="S8" s="76"/>
      <c r="T8" s="76"/>
    </row>
    <row r="9" ht="14.25" spans="1:20">
      <c r="A9" s="14">
        <f t="shared" si="0"/>
        <v>4</v>
      </c>
      <c r="B9" s="69"/>
      <c r="C9" s="50" t="s">
        <v>22</v>
      </c>
      <c r="D9" s="50" t="s">
        <v>19</v>
      </c>
      <c r="E9" s="50">
        <v>13</v>
      </c>
      <c r="F9" s="50">
        <v>15</v>
      </c>
      <c r="G9" s="50">
        <v>17.8</v>
      </c>
      <c r="H9" s="50">
        <v>17.8</v>
      </c>
      <c r="I9" s="50">
        <v>13.8</v>
      </c>
      <c r="J9" s="56">
        <f t="shared" si="1"/>
        <v>15.48</v>
      </c>
      <c r="K9" s="56">
        <f t="shared" si="2"/>
        <v>13.7772</v>
      </c>
      <c r="L9" s="63">
        <v>15.0113333333333</v>
      </c>
      <c r="M9" s="56">
        <f t="shared" si="3"/>
        <v>-1.2341333333333</v>
      </c>
      <c r="N9" s="75"/>
      <c r="P9" s="77"/>
      <c r="Q9" s="77"/>
      <c r="R9" s="77"/>
      <c r="S9" s="77"/>
      <c r="T9" s="77"/>
    </row>
    <row r="10" spans="1:14">
      <c r="A10" s="14">
        <f t="shared" si="0"/>
        <v>5</v>
      </c>
      <c r="B10" s="69"/>
      <c r="C10" s="70" t="s">
        <v>23</v>
      </c>
      <c r="D10" s="70" t="s">
        <v>19</v>
      </c>
      <c r="E10" s="50"/>
      <c r="F10" s="50">
        <v>15</v>
      </c>
      <c r="G10" s="50">
        <v>19.8</v>
      </c>
      <c r="H10" s="50"/>
      <c r="I10" s="50">
        <v>21.8</v>
      </c>
      <c r="J10" s="56">
        <f t="shared" si="1"/>
        <v>18.8666666666667</v>
      </c>
      <c r="K10" s="56">
        <f t="shared" si="2"/>
        <v>16.7913333333333</v>
      </c>
      <c r="L10" s="63">
        <v>15.575</v>
      </c>
      <c r="M10" s="56">
        <f t="shared" si="3"/>
        <v>1.21633333333333</v>
      </c>
      <c r="N10" s="75"/>
    </row>
    <row r="11" spans="1:14">
      <c r="A11" s="14">
        <f t="shared" si="0"/>
        <v>6</v>
      </c>
      <c r="B11" s="69"/>
      <c r="C11" s="50" t="s">
        <v>24</v>
      </c>
      <c r="D11" s="50" t="s">
        <v>19</v>
      </c>
      <c r="E11" s="50"/>
      <c r="F11" s="50"/>
      <c r="G11" s="50">
        <v>32</v>
      </c>
      <c r="H11" s="50"/>
      <c r="I11" s="50"/>
      <c r="J11" s="56">
        <f t="shared" si="1"/>
        <v>32</v>
      </c>
      <c r="K11" s="56">
        <f t="shared" si="2"/>
        <v>28.48</v>
      </c>
      <c r="L11" s="63">
        <v>26.7</v>
      </c>
      <c r="M11" s="56">
        <f t="shared" si="3"/>
        <v>1.78</v>
      </c>
      <c r="N11" s="75"/>
    </row>
    <row r="12" spans="1:14">
      <c r="A12" s="14">
        <f t="shared" si="0"/>
        <v>7</v>
      </c>
      <c r="B12" s="69"/>
      <c r="C12" s="50" t="s">
        <v>25</v>
      </c>
      <c r="D12" s="50" t="s">
        <v>26</v>
      </c>
      <c r="E12" s="50"/>
      <c r="F12" s="50">
        <v>38</v>
      </c>
      <c r="G12" s="50">
        <v>30</v>
      </c>
      <c r="H12" s="50"/>
      <c r="I12" s="50">
        <v>35.8</v>
      </c>
      <c r="J12" s="56">
        <f t="shared" si="1"/>
        <v>34.6</v>
      </c>
      <c r="K12" s="56">
        <f t="shared" si="2"/>
        <v>30.794</v>
      </c>
      <c r="L12" s="63">
        <v>29.37</v>
      </c>
      <c r="M12" s="56">
        <f t="shared" si="3"/>
        <v>1.424</v>
      </c>
      <c r="N12" s="75"/>
    </row>
    <row r="13" spans="1:14">
      <c r="A13" s="14">
        <f t="shared" si="0"/>
        <v>8</v>
      </c>
      <c r="B13" s="71"/>
      <c r="C13" s="50" t="s">
        <v>27</v>
      </c>
      <c r="D13" s="50" t="s">
        <v>19</v>
      </c>
      <c r="E13" s="50">
        <v>15</v>
      </c>
      <c r="F13" s="50"/>
      <c r="G13" s="50">
        <v>21.9</v>
      </c>
      <c r="H13" s="50">
        <v>23.8</v>
      </c>
      <c r="I13" s="50">
        <v>24.8</v>
      </c>
      <c r="J13" s="56">
        <f t="shared" si="1"/>
        <v>21.375</v>
      </c>
      <c r="K13" s="56">
        <f t="shared" si="2"/>
        <v>19.02375</v>
      </c>
      <c r="L13" s="63">
        <v>17.889</v>
      </c>
      <c r="M13" s="56">
        <f t="shared" si="3"/>
        <v>1.13475</v>
      </c>
      <c r="N13" s="75"/>
    </row>
    <row r="14" spans="1:14">
      <c r="A14" s="14">
        <f t="shared" si="0"/>
        <v>9</v>
      </c>
      <c r="B14" s="21" t="s">
        <v>28</v>
      </c>
      <c r="C14" s="50" t="s">
        <v>29</v>
      </c>
      <c r="D14" s="50" t="s">
        <v>19</v>
      </c>
      <c r="E14" s="50">
        <v>15</v>
      </c>
      <c r="F14" s="50">
        <v>12</v>
      </c>
      <c r="G14" s="50">
        <v>13.8</v>
      </c>
      <c r="H14" s="50"/>
      <c r="I14" s="50">
        <v>16.8</v>
      </c>
      <c r="J14" s="56">
        <f t="shared" si="1"/>
        <v>14.4</v>
      </c>
      <c r="K14" s="56">
        <f t="shared" si="2"/>
        <v>12.816</v>
      </c>
      <c r="L14" s="57">
        <v>12.13604</v>
      </c>
      <c r="M14" s="56">
        <f t="shared" ref="M14:M32" si="4">K14-L14</f>
        <v>0.679959999999999</v>
      </c>
      <c r="N14" s="75"/>
    </row>
    <row r="15" spans="1:14">
      <c r="A15" s="14">
        <f t="shared" si="0"/>
        <v>10</v>
      </c>
      <c r="B15" s="69"/>
      <c r="C15" s="50" t="s">
        <v>30</v>
      </c>
      <c r="D15" s="50" t="s">
        <v>19</v>
      </c>
      <c r="E15" s="50">
        <v>15</v>
      </c>
      <c r="F15" s="50">
        <v>12</v>
      </c>
      <c r="G15" s="50">
        <v>14.8</v>
      </c>
      <c r="H15" s="50">
        <v>13.98</v>
      </c>
      <c r="I15" s="50">
        <v>18.8</v>
      </c>
      <c r="J15" s="56">
        <f t="shared" si="1"/>
        <v>14.916</v>
      </c>
      <c r="K15" s="56">
        <f t="shared" si="2"/>
        <v>13.27524</v>
      </c>
      <c r="L15" s="57">
        <v>13.02604</v>
      </c>
      <c r="M15" s="56">
        <f t="shared" si="4"/>
        <v>0.2492</v>
      </c>
      <c r="N15" s="75"/>
    </row>
    <row r="16" spans="1:14">
      <c r="A16" s="14">
        <f t="shared" si="0"/>
        <v>11</v>
      </c>
      <c r="B16" s="69"/>
      <c r="C16" s="50" t="s">
        <v>31</v>
      </c>
      <c r="D16" s="50" t="s">
        <v>19</v>
      </c>
      <c r="E16" s="50">
        <v>20</v>
      </c>
      <c r="F16" s="50">
        <v>16</v>
      </c>
      <c r="G16" s="50">
        <v>16.8</v>
      </c>
      <c r="H16" s="50">
        <v>19.98</v>
      </c>
      <c r="I16" s="50">
        <v>22</v>
      </c>
      <c r="J16" s="56">
        <f t="shared" si="1"/>
        <v>18.956</v>
      </c>
      <c r="K16" s="56">
        <f t="shared" si="2"/>
        <v>16.87084</v>
      </c>
      <c r="L16" s="57">
        <v>15.2635</v>
      </c>
      <c r="M16" s="56">
        <f t="shared" si="4"/>
        <v>1.60734</v>
      </c>
      <c r="N16" s="75"/>
    </row>
    <row r="17" spans="1:14">
      <c r="A17" s="14">
        <f t="shared" ref="A17:A26" si="5">ROW()-5</f>
        <v>12</v>
      </c>
      <c r="B17" s="69"/>
      <c r="C17" s="70" t="s">
        <v>32</v>
      </c>
      <c r="D17" s="70" t="s">
        <v>19</v>
      </c>
      <c r="E17" s="50">
        <v>18</v>
      </c>
      <c r="F17" s="50">
        <v>12</v>
      </c>
      <c r="G17" s="50"/>
      <c r="H17" s="50">
        <v>8.98</v>
      </c>
      <c r="I17" s="50">
        <v>18.8</v>
      </c>
      <c r="J17" s="56">
        <f t="shared" si="1"/>
        <v>14.445</v>
      </c>
      <c r="K17" s="56">
        <f t="shared" si="2"/>
        <v>12.85605</v>
      </c>
      <c r="L17" s="57">
        <v>14.4773333333333</v>
      </c>
      <c r="M17" s="56">
        <f t="shared" si="4"/>
        <v>-1.6212833333333</v>
      </c>
      <c r="N17" s="75"/>
    </row>
    <row r="18" spans="1:14">
      <c r="A18" s="14">
        <f t="shared" si="5"/>
        <v>13</v>
      </c>
      <c r="B18" s="69"/>
      <c r="C18" s="50" t="s">
        <v>33</v>
      </c>
      <c r="D18" s="50" t="s">
        <v>19</v>
      </c>
      <c r="E18" s="50">
        <v>22</v>
      </c>
      <c r="F18" s="50">
        <v>20</v>
      </c>
      <c r="G18" s="50">
        <v>20.8</v>
      </c>
      <c r="H18" s="50"/>
      <c r="I18" s="50">
        <v>23.8</v>
      </c>
      <c r="J18" s="56">
        <f t="shared" si="1"/>
        <v>21.65</v>
      </c>
      <c r="K18" s="56">
        <f t="shared" si="2"/>
        <v>19.2685</v>
      </c>
      <c r="L18" s="57">
        <v>16.3166666666667</v>
      </c>
      <c r="M18" s="56">
        <f t="shared" si="4"/>
        <v>2.9518333333333</v>
      </c>
      <c r="N18" s="75"/>
    </row>
    <row r="19" spans="1:14">
      <c r="A19" s="14">
        <f t="shared" si="5"/>
        <v>14</v>
      </c>
      <c r="B19" s="69"/>
      <c r="C19" s="50" t="s">
        <v>34</v>
      </c>
      <c r="D19" s="50" t="s">
        <v>19</v>
      </c>
      <c r="E19" s="50">
        <v>6</v>
      </c>
      <c r="F19" s="50">
        <v>11</v>
      </c>
      <c r="G19" s="50">
        <v>11.8</v>
      </c>
      <c r="H19" s="50">
        <v>7.98</v>
      </c>
      <c r="I19" s="50">
        <v>12.8</v>
      </c>
      <c r="J19" s="56">
        <f t="shared" si="1"/>
        <v>9.916</v>
      </c>
      <c r="K19" s="56">
        <f t="shared" si="2"/>
        <v>8.82524</v>
      </c>
      <c r="L19" s="57">
        <v>10.07124</v>
      </c>
      <c r="M19" s="56">
        <f t="shared" si="4"/>
        <v>-1.246</v>
      </c>
      <c r="N19" s="75"/>
    </row>
    <row r="20" spans="1:14">
      <c r="A20" s="14">
        <f t="shared" si="5"/>
        <v>15</v>
      </c>
      <c r="B20" s="69"/>
      <c r="C20" s="50" t="s">
        <v>35</v>
      </c>
      <c r="D20" s="50" t="s">
        <v>19</v>
      </c>
      <c r="E20" s="50">
        <v>17</v>
      </c>
      <c r="F20" s="50">
        <v>12</v>
      </c>
      <c r="G20" s="50">
        <v>9.9</v>
      </c>
      <c r="H20" s="50">
        <v>9.98</v>
      </c>
      <c r="I20" s="50">
        <v>11.8</v>
      </c>
      <c r="J20" s="56">
        <f t="shared" si="1"/>
        <v>12.136</v>
      </c>
      <c r="K20" s="56">
        <f t="shared" si="2"/>
        <v>10.80104</v>
      </c>
      <c r="L20" s="57">
        <v>9.74105</v>
      </c>
      <c r="M20" s="56">
        <f t="shared" si="4"/>
        <v>1.05999</v>
      </c>
      <c r="N20" s="75"/>
    </row>
    <row r="21" spans="1:14">
      <c r="A21" s="14">
        <f t="shared" si="5"/>
        <v>16</v>
      </c>
      <c r="B21" s="69"/>
      <c r="C21" s="50" t="s">
        <v>36</v>
      </c>
      <c r="D21" s="50" t="s">
        <v>19</v>
      </c>
      <c r="E21" s="50">
        <v>5</v>
      </c>
      <c r="F21" s="50">
        <v>10</v>
      </c>
      <c r="G21" s="50">
        <v>12</v>
      </c>
      <c r="H21" s="50"/>
      <c r="I21" s="50">
        <v>11.8</v>
      </c>
      <c r="J21" s="56">
        <f t="shared" si="1"/>
        <v>9.7</v>
      </c>
      <c r="K21" s="56">
        <f t="shared" si="2"/>
        <v>8.633</v>
      </c>
      <c r="L21" s="57">
        <v>9.51855</v>
      </c>
      <c r="M21" s="56">
        <f t="shared" si="4"/>
        <v>-0.88555</v>
      </c>
      <c r="N21" s="75"/>
    </row>
    <row r="22" spans="1:14">
      <c r="A22" s="14">
        <f t="shared" si="5"/>
        <v>17</v>
      </c>
      <c r="B22" s="69"/>
      <c r="C22" s="50" t="s">
        <v>37</v>
      </c>
      <c r="D22" s="50" t="s">
        <v>19</v>
      </c>
      <c r="E22" s="50">
        <v>17</v>
      </c>
      <c r="F22" s="50">
        <v>13</v>
      </c>
      <c r="G22" s="50">
        <v>16.8</v>
      </c>
      <c r="H22" s="50">
        <v>19.98</v>
      </c>
      <c r="I22" s="50">
        <v>19.8</v>
      </c>
      <c r="J22" s="56">
        <f t="shared" si="1"/>
        <v>17.316</v>
      </c>
      <c r="K22" s="56">
        <f t="shared" si="2"/>
        <v>15.41124</v>
      </c>
      <c r="L22" s="57">
        <v>14.63605</v>
      </c>
      <c r="M22" s="56">
        <f t="shared" si="4"/>
        <v>0.77519</v>
      </c>
      <c r="N22" s="75"/>
    </row>
    <row r="23" spans="1:14">
      <c r="A23" s="14">
        <f t="shared" si="5"/>
        <v>18</v>
      </c>
      <c r="B23" s="69"/>
      <c r="C23" s="50" t="s">
        <v>38</v>
      </c>
      <c r="D23" s="50" t="s">
        <v>19</v>
      </c>
      <c r="E23" s="50">
        <v>13</v>
      </c>
      <c r="F23" s="50">
        <v>10</v>
      </c>
      <c r="G23" s="50">
        <v>14.8</v>
      </c>
      <c r="H23" s="50">
        <v>10.58</v>
      </c>
      <c r="I23" s="50">
        <v>16.8</v>
      </c>
      <c r="J23" s="56">
        <f t="shared" si="1"/>
        <v>13.036</v>
      </c>
      <c r="K23" s="56">
        <f t="shared" si="2"/>
        <v>11.60204</v>
      </c>
      <c r="L23" s="57">
        <v>12.13604</v>
      </c>
      <c r="M23" s="56">
        <f t="shared" si="4"/>
        <v>-0.534000000000001</v>
      </c>
      <c r="N23" s="75"/>
    </row>
    <row r="24" spans="1:14">
      <c r="A24" s="14">
        <f t="shared" si="5"/>
        <v>19</v>
      </c>
      <c r="B24" s="69"/>
      <c r="C24" s="70" t="s">
        <v>39</v>
      </c>
      <c r="D24" s="70" t="s">
        <v>19</v>
      </c>
      <c r="E24" s="50">
        <v>17</v>
      </c>
      <c r="F24" s="50">
        <v>12</v>
      </c>
      <c r="G24" s="50">
        <v>15.8</v>
      </c>
      <c r="H24" s="50">
        <v>14.98</v>
      </c>
      <c r="I24" s="50"/>
      <c r="J24" s="56">
        <f t="shared" si="1"/>
        <v>14.945</v>
      </c>
      <c r="K24" s="56">
        <f t="shared" si="2"/>
        <v>13.30105</v>
      </c>
      <c r="L24" s="57">
        <v>12.18855</v>
      </c>
      <c r="M24" s="56">
        <f t="shared" si="4"/>
        <v>1.1125</v>
      </c>
      <c r="N24" s="75"/>
    </row>
    <row r="25" spans="1:14">
      <c r="A25" s="14">
        <f t="shared" si="5"/>
        <v>20</v>
      </c>
      <c r="B25" s="69"/>
      <c r="C25" s="50" t="s">
        <v>40</v>
      </c>
      <c r="D25" s="50" t="s">
        <v>19</v>
      </c>
      <c r="E25" s="50">
        <v>17</v>
      </c>
      <c r="F25" s="50">
        <v>12</v>
      </c>
      <c r="G25" s="50">
        <v>16.8</v>
      </c>
      <c r="H25" s="50">
        <v>15.98</v>
      </c>
      <c r="I25" s="50">
        <v>19.8</v>
      </c>
      <c r="J25" s="56">
        <f t="shared" si="1"/>
        <v>16.316</v>
      </c>
      <c r="K25" s="56">
        <f t="shared" si="2"/>
        <v>14.52124</v>
      </c>
      <c r="L25" s="57">
        <v>13.80924</v>
      </c>
      <c r="M25" s="56">
        <f t="shared" si="4"/>
        <v>0.711999999999998</v>
      </c>
      <c r="N25" s="75"/>
    </row>
    <row r="26" spans="1:14">
      <c r="A26" s="14">
        <f t="shared" si="5"/>
        <v>21</v>
      </c>
      <c r="B26" s="69"/>
      <c r="C26" s="50" t="s">
        <v>41</v>
      </c>
      <c r="D26" s="50" t="s">
        <v>19</v>
      </c>
      <c r="E26" s="50">
        <v>17</v>
      </c>
      <c r="F26" s="50">
        <v>12</v>
      </c>
      <c r="G26" s="50">
        <v>17.8</v>
      </c>
      <c r="H26" s="50"/>
      <c r="I26" s="50">
        <v>19.8</v>
      </c>
      <c r="J26" s="56">
        <f t="shared" si="1"/>
        <v>16.65</v>
      </c>
      <c r="K26" s="56">
        <f t="shared" si="2"/>
        <v>14.8185</v>
      </c>
      <c r="L26" s="57">
        <v>13.35</v>
      </c>
      <c r="M26" s="56">
        <f t="shared" si="4"/>
        <v>1.4685</v>
      </c>
      <c r="N26" s="75"/>
    </row>
    <row r="27" spans="1:14">
      <c r="A27" s="14">
        <f t="shared" ref="A27:A36" si="6">ROW()-5</f>
        <v>22</v>
      </c>
      <c r="B27" s="69"/>
      <c r="C27" s="50" t="s">
        <v>42</v>
      </c>
      <c r="D27" s="50" t="s">
        <v>19</v>
      </c>
      <c r="E27" s="50">
        <v>25</v>
      </c>
      <c r="F27" s="50">
        <v>25</v>
      </c>
      <c r="G27" s="50">
        <v>32</v>
      </c>
      <c r="H27" s="50">
        <v>24.98</v>
      </c>
      <c r="I27" s="50">
        <v>23.8</v>
      </c>
      <c r="J27" s="56">
        <f t="shared" si="1"/>
        <v>26.156</v>
      </c>
      <c r="K27" s="56">
        <f t="shared" si="2"/>
        <v>23.27884</v>
      </c>
      <c r="L27" s="57">
        <v>23.27884</v>
      </c>
      <c r="M27" s="56">
        <f t="shared" si="4"/>
        <v>0</v>
      </c>
      <c r="N27" s="75"/>
    </row>
    <row r="28" spans="1:14">
      <c r="A28" s="14">
        <f t="shared" si="6"/>
        <v>23</v>
      </c>
      <c r="B28" s="69"/>
      <c r="C28" s="50" t="s">
        <v>43</v>
      </c>
      <c r="D28" s="50" t="s">
        <v>19</v>
      </c>
      <c r="E28" s="50">
        <v>6</v>
      </c>
      <c r="F28" s="50">
        <v>5</v>
      </c>
      <c r="G28" s="50">
        <v>8</v>
      </c>
      <c r="H28" s="50"/>
      <c r="I28" s="50">
        <v>12.8</v>
      </c>
      <c r="J28" s="56">
        <f t="shared" si="1"/>
        <v>7.95</v>
      </c>
      <c r="K28" s="56">
        <f t="shared" si="2"/>
        <v>7.0755</v>
      </c>
      <c r="L28" s="57">
        <v>6.67055</v>
      </c>
      <c r="M28" s="56">
        <f t="shared" si="4"/>
        <v>0.404949999999999</v>
      </c>
      <c r="N28" s="75"/>
    </row>
    <row r="29" spans="1:14">
      <c r="A29" s="14">
        <f t="shared" si="6"/>
        <v>24</v>
      </c>
      <c r="B29" s="69"/>
      <c r="C29" s="50" t="s">
        <v>44</v>
      </c>
      <c r="D29" s="50" t="s">
        <v>19</v>
      </c>
      <c r="E29" s="50">
        <v>20</v>
      </c>
      <c r="F29" s="50"/>
      <c r="G29" s="50">
        <v>29.8</v>
      </c>
      <c r="H29" s="50">
        <v>26.98</v>
      </c>
      <c r="I29" s="50"/>
      <c r="J29" s="56">
        <f t="shared" si="1"/>
        <v>25.5933333333333</v>
      </c>
      <c r="K29" s="56">
        <f t="shared" si="2"/>
        <v>22.7780666666667</v>
      </c>
      <c r="L29" s="57">
        <v>19.3575</v>
      </c>
      <c r="M29" s="56">
        <f t="shared" si="4"/>
        <v>3.42056666666667</v>
      </c>
      <c r="N29" s="75"/>
    </row>
    <row r="30" spans="1:14">
      <c r="A30" s="14">
        <f t="shared" si="6"/>
        <v>25</v>
      </c>
      <c r="B30" s="69"/>
      <c r="C30" s="70" t="s">
        <v>45</v>
      </c>
      <c r="D30" s="70" t="s">
        <v>19</v>
      </c>
      <c r="E30" s="50">
        <v>8</v>
      </c>
      <c r="F30" s="50">
        <v>5</v>
      </c>
      <c r="G30" s="50">
        <v>11.9</v>
      </c>
      <c r="H30" s="50">
        <v>9.98</v>
      </c>
      <c r="I30" s="50">
        <v>11.8</v>
      </c>
      <c r="J30" s="56">
        <f t="shared" si="1"/>
        <v>9.336</v>
      </c>
      <c r="K30" s="56">
        <f t="shared" si="2"/>
        <v>8.30904</v>
      </c>
      <c r="L30" s="57">
        <v>9.39484</v>
      </c>
      <c r="M30" s="56">
        <f t="shared" si="4"/>
        <v>-1.0858</v>
      </c>
      <c r="N30" s="75"/>
    </row>
    <row r="31" spans="1:14">
      <c r="A31" s="14">
        <f t="shared" si="6"/>
        <v>26</v>
      </c>
      <c r="B31" s="69"/>
      <c r="C31" s="50" t="s">
        <v>46</v>
      </c>
      <c r="D31" s="50" t="s">
        <v>19</v>
      </c>
      <c r="E31" s="50">
        <v>13</v>
      </c>
      <c r="F31" s="50">
        <v>11</v>
      </c>
      <c r="G31" s="50">
        <v>11.9</v>
      </c>
      <c r="H31" s="50">
        <v>10.98</v>
      </c>
      <c r="I31" s="50">
        <v>13.8</v>
      </c>
      <c r="J31" s="56">
        <f t="shared" si="1"/>
        <v>12.136</v>
      </c>
      <c r="K31" s="56">
        <f t="shared" si="2"/>
        <v>10.80104</v>
      </c>
      <c r="L31" s="57">
        <v>10.44504</v>
      </c>
      <c r="M31" s="56">
        <f t="shared" si="4"/>
        <v>0.355999999999998</v>
      </c>
      <c r="N31" s="75"/>
    </row>
    <row r="32" spans="1:14">
      <c r="A32" s="14">
        <f t="shared" si="6"/>
        <v>27</v>
      </c>
      <c r="B32" s="69"/>
      <c r="C32" s="50" t="s">
        <v>47</v>
      </c>
      <c r="D32" s="50" t="s">
        <v>48</v>
      </c>
      <c r="E32" s="50">
        <v>10</v>
      </c>
      <c r="F32" s="50">
        <v>10</v>
      </c>
      <c r="G32" s="50">
        <v>12</v>
      </c>
      <c r="H32" s="50">
        <v>10.99</v>
      </c>
      <c r="I32" s="50">
        <v>10</v>
      </c>
      <c r="J32" s="56">
        <f t="shared" si="1"/>
        <v>10.598</v>
      </c>
      <c r="K32" s="56">
        <f t="shared" si="2"/>
        <v>9.43222</v>
      </c>
      <c r="L32" s="56">
        <v>9.59064</v>
      </c>
      <c r="M32" s="56">
        <f t="shared" si="4"/>
        <v>-0.15842</v>
      </c>
      <c r="N32" s="75"/>
    </row>
    <row r="33" spans="1:14">
      <c r="A33" s="14">
        <f t="shared" si="6"/>
        <v>28</v>
      </c>
      <c r="B33" s="17" t="s">
        <v>49</v>
      </c>
      <c r="C33" s="50" t="s">
        <v>50</v>
      </c>
      <c r="D33" s="50" t="s">
        <v>19</v>
      </c>
      <c r="E33" s="50">
        <v>35</v>
      </c>
      <c r="F33" s="50">
        <v>36</v>
      </c>
      <c r="G33" s="50">
        <v>39.9</v>
      </c>
      <c r="H33" s="50"/>
      <c r="I33" s="50">
        <v>37.8</v>
      </c>
      <c r="J33" s="56">
        <f t="shared" si="1"/>
        <v>37.175</v>
      </c>
      <c r="K33" s="56">
        <f t="shared" si="2"/>
        <v>33.08575</v>
      </c>
      <c r="L33" s="57">
        <v>35.511</v>
      </c>
      <c r="M33" s="56">
        <f t="shared" ref="M33:M38" si="7">K33-L33</f>
        <v>-2.42525000000001</v>
      </c>
      <c r="N33" s="75"/>
    </row>
    <row r="34" spans="1:14">
      <c r="A34" s="14">
        <f t="shared" si="6"/>
        <v>29</v>
      </c>
      <c r="B34" s="17"/>
      <c r="C34" s="50" t="s">
        <v>51</v>
      </c>
      <c r="D34" s="50" t="s">
        <v>19</v>
      </c>
      <c r="E34" s="50">
        <v>38</v>
      </c>
      <c r="F34" s="50">
        <v>36</v>
      </c>
      <c r="G34" s="50">
        <v>41.9</v>
      </c>
      <c r="H34" s="50"/>
      <c r="I34" s="50">
        <v>43.8</v>
      </c>
      <c r="J34" s="56">
        <f t="shared" si="1"/>
        <v>39.925</v>
      </c>
      <c r="K34" s="56">
        <f t="shared" si="2"/>
        <v>35.53325</v>
      </c>
      <c r="L34" s="57">
        <v>35.5406666666667</v>
      </c>
      <c r="M34" s="56">
        <f t="shared" si="7"/>
        <v>-0.00741666666670682</v>
      </c>
      <c r="N34" s="75"/>
    </row>
    <row r="35" spans="1:14">
      <c r="A35" s="14">
        <f t="shared" si="6"/>
        <v>30</v>
      </c>
      <c r="B35" s="17"/>
      <c r="C35" s="50" t="s">
        <v>52</v>
      </c>
      <c r="D35" s="50" t="s">
        <v>19</v>
      </c>
      <c r="E35" s="50">
        <v>35</v>
      </c>
      <c r="F35" s="50">
        <v>35</v>
      </c>
      <c r="G35" s="50">
        <v>38.9</v>
      </c>
      <c r="H35" s="50"/>
      <c r="I35" s="50">
        <v>35.8</v>
      </c>
      <c r="J35" s="56">
        <f t="shared" si="1"/>
        <v>36.175</v>
      </c>
      <c r="K35" s="56">
        <f t="shared" si="2"/>
        <v>32.19575</v>
      </c>
      <c r="L35" s="57">
        <v>33.464</v>
      </c>
      <c r="M35" s="56">
        <f t="shared" si="7"/>
        <v>-1.26825</v>
      </c>
      <c r="N35" s="75"/>
    </row>
    <row r="36" spans="1:14">
      <c r="A36" s="14">
        <f t="shared" si="6"/>
        <v>31</v>
      </c>
      <c r="B36" s="17"/>
      <c r="C36" s="50" t="s">
        <v>53</v>
      </c>
      <c r="D36" s="50" t="s">
        <v>19</v>
      </c>
      <c r="E36" s="72">
        <v>38</v>
      </c>
      <c r="F36" s="50">
        <v>35</v>
      </c>
      <c r="G36" s="50">
        <v>40.8</v>
      </c>
      <c r="H36" s="50"/>
      <c r="I36" s="50">
        <v>43.8</v>
      </c>
      <c r="J36" s="56">
        <f t="shared" si="1"/>
        <v>39.4</v>
      </c>
      <c r="K36" s="56">
        <f t="shared" si="2"/>
        <v>35.066</v>
      </c>
      <c r="L36" s="57">
        <v>35.511</v>
      </c>
      <c r="M36" s="56">
        <f t="shared" si="7"/>
        <v>-0.445</v>
      </c>
      <c r="N36" s="75"/>
    </row>
    <row r="37" spans="1:14">
      <c r="A37" s="14">
        <f t="shared" ref="A37:A46" si="8">ROW()-5</f>
        <v>32</v>
      </c>
      <c r="B37" s="17"/>
      <c r="C37" s="70" t="s">
        <v>54</v>
      </c>
      <c r="D37" s="70" t="s">
        <v>19</v>
      </c>
      <c r="E37" s="72">
        <v>35</v>
      </c>
      <c r="F37" s="50"/>
      <c r="G37" s="50">
        <v>41.9</v>
      </c>
      <c r="H37" s="50"/>
      <c r="I37" s="50">
        <v>43.8</v>
      </c>
      <c r="J37" s="56">
        <f t="shared" si="1"/>
        <v>40.2333333333333</v>
      </c>
      <c r="K37" s="56">
        <f t="shared" si="2"/>
        <v>35.8076666666667</v>
      </c>
      <c r="L37" s="57">
        <v>37.736</v>
      </c>
      <c r="M37" s="56">
        <f t="shared" si="7"/>
        <v>-1.92833333333333</v>
      </c>
      <c r="N37" s="75"/>
    </row>
    <row r="38" spans="1:14">
      <c r="A38" s="14">
        <f t="shared" si="8"/>
        <v>33</v>
      </c>
      <c r="B38" s="17"/>
      <c r="C38" s="50" t="s">
        <v>55</v>
      </c>
      <c r="D38" s="50" t="s">
        <v>19</v>
      </c>
      <c r="E38" s="72"/>
      <c r="F38" s="50"/>
      <c r="G38" s="50">
        <v>42.9</v>
      </c>
      <c r="H38" s="50"/>
      <c r="I38" s="50">
        <v>43.8</v>
      </c>
      <c r="J38" s="56">
        <f t="shared" si="1"/>
        <v>43.35</v>
      </c>
      <c r="K38" s="56">
        <f t="shared" si="2"/>
        <v>38.5815</v>
      </c>
      <c r="L38" s="57">
        <v>39.961</v>
      </c>
      <c r="M38" s="56">
        <f t="shared" si="7"/>
        <v>-1.3795</v>
      </c>
      <c r="N38" s="75"/>
    </row>
    <row r="39" spans="1:14">
      <c r="A39" s="14">
        <f t="shared" si="8"/>
        <v>34</v>
      </c>
      <c r="B39" s="21" t="s">
        <v>56</v>
      </c>
      <c r="C39" s="50" t="s">
        <v>57</v>
      </c>
      <c r="D39" s="50" t="s">
        <v>19</v>
      </c>
      <c r="E39" s="50"/>
      <c r="F39" s="50"/>
      <c r="G39" s="50">
        <v>49.8</v>
      </c>
      <c r="H39" s="50"/>
      <c r="I39" s="50">
        <v>42.8</v>
      </c>
      <c r="J39" s="56">
        <f t="shared" ref="J39:J61" si="9">AVERAGE(E39:I39)</f>
        <v>46.3</v>
      </c>
      <c r="K39" s="56">
        <f t="shared" ref="K39:K61" si="10">J39*0.89</f>
        <v>41.207</v>
      </c>
      <c r="L39" s="57">
        <v>40.1686666666667</v>
      </c>
      <c r="M39" s="56">
        <f t="shared" ref="M39:M60" si="11">K39-L39</f>
        <v>1.0383333333333</v>
      </c>
      <c r="N39" s="75"/>
    </row>
    <row r="40" spans="1:14">
      <c r="A40" s="14">
        <f t="shared" si="8"/>
        <v>35</v>
      </c>
      <c r="B40" s="69"/>
      <c r="C40" s="50" t="s">
        <v>58</v>
      </c>
      <c r="D40" s="50" t="s">
        <v>19</v>
      </c>
      <c r="E40" s="50"/>
      <c r="F40" s="50"/>
      <c r="G40" s="50">
        <v>55.8</v>
      </c>
      <c r="H40" s="50"/>
      <c r="I40" s="50"/>
      <c r="J40" s="56">
        <f t="shared" si="9"/>
        <v>55.8</v>
      </c>
      <c r="K40" s="56">
        <f t="shared" si="10"/>
        <v>49.662</v>
      </c>
      <c r="L40" s="57">
        <v>47.17</v>
      </c>
      <c r="M40" s="56">
        <f t="shared" si="11"/>
        <v>2.492</v>
      </c>
      <c r="N40" s="75"/>
    </row>
    <row r="41" spans="1:14">
      <c r="A41" s="14">
        <f t="shared" si="8"/>
        <v>36</v>
      </c>
      <c r="B41" s="69"/>
      <c r="C41" s="50" t="s">
        <v>59</v>
      </c>
      <c r="D41" s="50" t="s">
        <v>19</v>
      </c>
      <c r="E41" s="50">
        <v>15</v>
      </c>
      <c r="F41" s="50">
        <v>12</v>
      </c>
      <c r="G41" s="50">
        <v>13.8</v>
      </c>
      <c r="H41" s="50">
        <v>14.98</v>
      </c>
      <c r="I41" s="50">
        <v>12.8</v>
      </c>
      <c r="J41" s="56">
        <f t="shared" si="9"/>
        <v>13.716</v>
      </c>
      <c r="K41" s="56">
        <f t="shared" si="10"/>
        <v>12.20724</v>
      </c>
      <c r="L41" s="57">
        <v>11.57</v>
      </c>
      <c r="M41" s="56">
        <f t="shared" si="11"/>
        <v>0.637239999999998</v>
      </c>
      <c r="N41" s="75"/>
    </row>
    <row r="42" spans="1:14">
      <c r="A42" s="14">
        <f t="shared" si="8"/>
        <v>37</v>
      </c>
      <c r="B42" s="69"/>
      <c r="C42" s="50" t="s">
        <v>60</v>
      </c>
      <c r="D42" s="50" t="s">
        <v>19</v>
      </c>
      <c r="E42" s="50">
        <v>25</v>
      </c>
      <c r="F42" s="50"/>
      <c r="G42" s="50">
        <v>29.8</v>
      </c>
      <c r="H42" s="50">
        <v>32.98</v>
      </c>
      <c r="I42" s="50">
        <v>26.8</v>
      </c>
      <c r="J42" s="56">
        <f t="shared" si="9"/>
        <v>28.645</v>
      </c>
      <c r="K42" s="56">
        <f t="shared" si="10"/>
        <v>25.49405</v>
      </c>
      <c r="L42" s="57">
        <v>27.8214</v>
      </c>
      <c r="M42" s="56">
        <f t="shared" si="11"/>
        <v>-2.32735</v>
      </c>
      <c r="N42" s="75"/>
    </row>
    <row r="43" spans="1:14">
      <c r="A43" s="14">
        <f t="shared" si="8"/>
        <v>38</v>
      </c>
      <c r="B43" s="69"/>
      <c r="C43" s="50" t="s">
        <v>61</v>
      </c>
      <c r="D43" s="50" t="s">
        <v>19</v>
      </c>
      <c r="E43" s="50">
        <v>12</v>
      </c>
      <c r="F43" s="50">
        <v>12</v>
      </c>
      <c r="G43" s="50">
        <v>13.8</v>
      </c>
      <c r="H43" s="50">
        <v>13.98</v>
      </c>
      <c r="I43" s="50">
        <v>12.8</v>
      </c>
      <c r="J43" s="56">
        <f t="shared" si="9"/>
        <v>12.916</v>
      </c>
      <c r="K43" s="56">
        <f t="shared" si="10"/>
        <v>11.49524</v>
      </c>
      <c r="L43" s="57">
        <v>9.7544</v>
      </c>
      <c r="M43" s="56">
        <f t="shared" si="11"/>
        <v>1.74084</v>
      </c>
      <c r="N43" s="75"/>
    </row>
    <row r="44" spans="1:14">
      <c r="A44" s="14">
        <f t="shared" si="8"/>
        <v>39</v>
      </c>
      <c r="B44" s="69"/>
      <c r="C44" s="70" t="s">
        <v>62</v>
      </c>
      <c r="D44" s="70" t="s">
        <v>19</v>
      </c>
      <c r="E44" s="50">
        <v>11</v>
      </c>
      <c r="F44" s="50"/>
      <c r="G44" s="50">
        <v>17.8</v>
      </c>
      <c r="H44" s="50">
        <v>18.98</v>
      </c>
      <c r="I44" s="50">
        <v>16.8</v>
      </c>
      <c r="J44" s="56">
        <f t="shared" si="9"/>
        <v>16.145</v>
      </c>
      <c r="K44" s="56">
        <f t="shared" si="10"/>
        <v>14.36905</v>
      </c>
      <c r="L44" s="57">
        <v>14.19105</v>
      </c>
      <c r="M44" s="56">
        <f t="shared" si="11"/>
        <v>0.177999999999999</v>
      </c>
      <c r="N44" s="75"/>
    </row>
    <row r="45" spans="1:14">
      <c r="A45" s="14">
        <f t="shared" si="8"/>
        <v>40</v>
      </c>
      <c r="B45" s="69"/>
      <c r="C45" s="50" t="s">
        <v>63</v>
      </c>
      <c r="D45" s="50" t="s">
        <v>19</v>
      </c>
      <c r="E45" s="50">
        <v>10</v>
      </c>
      <c r="F45" s="50">
        <v>9</v>
      </c>
      <c r="G45" s="50">
        <v>10.8</v>
      </c>
      <c r="H45" s="50">
        <v>10.58</v>
      </c>
      <c r="I45" s="50">
        <v>8.8</v>
      </c>
      <c r="J45" s="56">
        <f t="shared" si="9"/>
        <v>9.836</v>
      </c>
      <c r="K45" s="56">
        <f t="shared" si="10"/>
        <v>8.75404</v>
      </c>
      <c r="L45" s="57">
        <v>9.45773333333333</v>
      </c>
      <c r="M45" s="56">
        <f t="shared" si="11"/>
        <v>-0.703693333333328</v>
      </c>
      <c r="N45" s="75"/>
    </row>
    <row r="46" spans="1:14">
      <c r="A46" s="14">
        <f t="shared" si="8"/>
        <v>41</v>
      </c>
      <c r="B46" s="69"/>
      <c r="C46" s="50" t="s">
        <v>64</v>
      </c>
      <c r="D46" s="50" t="s">
        <v>19</v>
      </c>
      <c r="E46" s="50">
        <v>13</v>
      </c>
      <c r="F46" s="50">
        <v>13</v>
      </c>
      <c r="G46" s="50">
        <v>17.8</v>
      </c>
      <c r="H46" s="50"/>
      <c r="I46" s="50">
        <v>13.8</v>
      </c>
      <c r="J46" s="56">
        <f t="shared" si="9"/>
        <v>14.4</v>
      </c>
      <c r="K46" s="56">
        <f t="shared" si="10"/>
        <v>12.816</v>
      </c>
      <c r="L46" s="57">
        <v>14.1421</v>
      </c>
      <c r="M46" s="56">
        <f t="shared" si="11"/>
        <v>-1.3261</v>
      </c>
      <c r="N46" s="75"/>
    </row>
    <row r="47" spans="1:14">
      <c r="A47" s="14">
        <f t="shared" ref="A47:A60" si="12">ROW()-5</f>
        <v>42</v>
      </c>
      <c r="B47" s="69"/>
      <c r="C47" s="50" t="s">
        <v>65</v>
      </c>
      <c r="D47" s="50" t="s">
        <v>19</v>
      </c>
      <c r="E47" s="50"/>
      <c r="F47" s="50"/>
      <c r="G47" s="50">
        <v>16.9</v>
      </c>
      <c r="H47" s="50"/>
      <c r="I47" s="50">
        <v>16.8</v>
      </c>
      <c r="J47" s="56">
        <f t="shared" si="9"/>
        <v>16.85</v>
      </c>
      <c r="K47" s="56">
        <f t="shared" si="10"/>
        <v>14.9965</v>
      </c>
      <c r="L47" s="57">
        <v>13.3411</v>
      </c>
      <c r="M47" s="56">
        <f t="shared" si="11"/>
        <v>1.6554</v>
      </c>
      <c r="N47" s="75"/>
    </row>
    <row r="48" spans="1:14">
      <c r="A48" s="14">
        <f t="shared" si="12"/>
        <v>43</v>
      </c>
      <c r="B48" s="69"/>
      <c r="C48" s="50" t="s">
        <v>66</v>
      </c>
      <c r="D48" s="50" t="s">
        <v>19</v>
      </c>
      <c r="E48" s="50">
        <v>27</v>
      </c>
      <c r="F48" s="50">
        <v>20</v>
      </c>
      <c r="G48" s="50">
        <v>22.8</v>
      </c>
      <c r="H48" s="50">
        <v>23.98</v>
      </c>
      <c r="I48" s="50">
        <v>20.8</v>
      </c>
      <c r="J48" s="56">
        <f t="shared" si="9"/>
        <v>22.916</v>
      </c>
      <c r="K48" s="56">
        <f t="shared" si="10"/>
        <v>20.39524</v>
      </c>
      <c r="L48" s="57">
        <v>20.8171</v>
      </c>
      <c r="M48" s="56">
        <f t="shared" si="11"/>
        <v>-0.421859999999999</v>
      </c>
      <c r="N48" s="75"/>
    </row>
    <row r="49" spans="1:14">
      <c r="A49" s="14">
        <f t="shared" si="12"/>
        <v>44</v>
      </c>
      <c r="B49" s="69"/>
      <c r="C49" s="50" t="s">
        <v>67</v>
      </c>
      <c r="D49" s="50" t="s">
        <v>19</v>
      </c>
      <c r="E49" s="50"/>
      <c r="F49" s="50"/>
      <c r="G49" s="50">
        <v>24.8</v>
      </c>
      <c r="H49" s="50">
        <v>19.98</v>
      </c>
      <c r="I49" s="50">
        <v>26.8</v>
      </c>
      <c r="J49" s="56">
        <f t="shared" si="9"/>
        <v>23.86</v>
      </c>
      <c r="K49" s="56">
        <f t="shared" si="10"/>
        <v>21.2354</v>
      </c>
      <c r="L49" s="57">
        <v>19.1261</v>
      </c>
      <c r="M49" s="56">
        <f t="shared" si="11"/>
        <v>2.1093</v>
      </c>
      <c r="N49" s="75"/>
    </row>
    <row r="50" spans="1:14">
      <c r="A50" s="14">
        <f t="shared" si="12"/>
        <v>45</v>
      </c>
      <c r="B50" s="69"/>
      <c r="C50" s="50" t="s">
        <v>68</v>
      </c>
      <c r="D50" s="50" t="s">
        <v>19</v>
      </c>
      <c r="E50" s="50">
        <v>35</v>
      </c>
      <c r="F50" s="50"/>
      <c r="G50" s="50">
        <v>38</v>
      </c>
      <c r="H50" s="50">
        <v>43.9</v>
      </c>
      <c r="I50" s="50">
        <v>39.8</v>
      </c>
      <c r="J50" s="56">
        <f t="shared" si="9"/>
        <v>39.175</v>
      </c>
      <c r="K50" s="56">
        <f t="shared" si="10"/>
        <v>34.86575</v>
      </c>
      <c r="L50" s="57">
        <v>33.375</v>
      </c>
      <c r="M50" s="56">
        <f t="shared" si="11"/>
        <v>1.49075</v>
      </c>
      <c r="N50" s="75"/>
    </row>
    <row r="51" spans="1:14">
      <c r="A51" s="14">
        <f t="shared" si="12"/>
        <v>46</v>
      </c>
      <c r="B51" s="69"/>
      <c r="C51" s="70" t="s">
        <v>69</v>
      </c>
      <c r="D51" s="70" t="s">
        <v>19</v>
      </c>
      <c r="E51" s="50">
        <v>35</v>
      </c>
      <c r="F51" s="50"/>
      <c r="G51" s="50"/>
      <c r="H51" s="50">
        <v>43.9</v>
      </c>
      <c r="I51" s="50"/>
      <c r="J51" s="56">
        <f t="shared" si="9"/>
        <v>39.45</v>
      </c>
      <c r="K51" s="56">
        <f t="shared" si="10"/>
        <v>35.1105</v>
      </c>
      <c r="L51" s="57">
        <v>33.3305</v>
      </c>
      <c r="M51" s="56">
        <f t="shared" si="11"/>
        <v>1.78</v>
      </c>
      <c r="N51" s="75"/>
    </row>
    <row r="52" ht="21.75" customHeight="1" spans="1:14">
      <c r="A52" s="14">
        <f t="shared" si="12"/>
        <v>47</v>
      </c>
      <c r="B52" s="69"/>
      <c r="C52" s="50" t="s">
        <v>70</v>
      </c>
      <c r="D52" s="50" t="s">
        <v>48</v>
      </c>
      <c r="E52" s="50"/>
      <c r="F52" s="50"/>
      <c r="G52" s="50">
        <v>11</v>
      </c>
      <c r="H52" s="50">
        <v>15.9</v>
      </c>
      <c r="I52" s="50">
        <v>8.8</v>
      </c>
      <c r="J52" s="56">
        <f t="shared" si="9"/>
        <v>11.9</v>
      </c>
      <c r="K52" s="56">
        <f t="shared" si="10"/>
        <v>10.591</v>
      </c>
      <c r="L52" s="57">
        <v>9.73066666666667</v>
      </c>
      <c r="M52" s="56">
        <f t="shared" si="11"/>
        <v>0.860333333333331</v>
      </c>
      <c r="N52" s="75"/>
    </row>
    <row r="53" spans="1:14">
      <c r="A53" s="14">
        <f t="shared" si="12"/>
        <v>48</v>
      </c>
      <c r="B53" s="69"/>
      <c r="C53" s="50" t="s">
        <v>71</v>
      </c>
      <c r="D53" s="50" t="s">
        <v>48</v>
      </c>
      <c r="F53" s="50"/>
      <c r="G53" s="50">
        <v>7</v>
      </c>
      <c r="H53" s="50"/>
      <c r="I53" s="50">
        <v>6</v>
      </c>
      <c r="J53" s="56">
        <f t="shared" si="9"/>
        <v>6.5</v>
      </c>
      <c r="K53" s="56">
        <f t="shared" si="10"/>
        <v>5.785</v>
      </c>
      <c r="L53" s="57">
        <v>6.052</v>
      </c>
      <c r="M53" s="56">
        <f t="shared" si="11"/>
        <v>-0.266999999999999</v>
      </c>
      <c r="N53" s="75"/>
    </row>
    <row r="54" spans="1:14">
      <c r="A54" s="14">
        <f t="shared" si="12"/>
        <v>49</v>
      </c>
      <c r="B54" s="69"/>
      <c r="C54" s="50" t="s">
        <v>72</v>
      </c>
      <c r="D54" s="50" t="s">
        <v>19</v>
      </c>
      <c r="E54" s="50">
        <v>6</v>
      </c>
      <c r="F54" s="50"/>
      <c r="G54" s="50">
        <v>8</v>
      </c>
      <c r="H54" s="50">
        <v>7.58</v>
      </c>
      <c r="I54" s="50">
        <v>11.8</v>
      </c>
      <c r="J54" s="56">
        <f t="shared" si="9"/>
        <v>8.345</v>
      </c>
      <c r="K54" s="56">
        <f t="shared" si="10"/>
        <v>7.42705</v>
      </c>
      <c r="L54" s="57">
        <v>8.01</v>
      </c>
      <c r="M54" s="56">
        <f t="shared" si="11"/>
        <v>-0.58295</v>
      </c>
      <c r="N54" s="75"/>
    </row>
    <row r="55" spans="1:14">
      <c r="A55" s="14">
        <f t="shared" si="12"/>
        <v>50</v>
      </c>
      <c r="B55" s="69"/>
      <c r="C55" s="50" t="s">
        <v>73</v>
      </c>
      <c r="D55" s="50" t="s">
        <v>19</v>
      </c>
      <c r="E55" s="50"/>
      <c r="F55" s="50"/>
      <c r="G55" s="50"/>
      <c r="H55" s="50">
        <v>4.5</v>
      </c>
      <c r="I55" s="50">
        <v>4</v>
      </c>
      <c r="J55" s="56">
        <f t="shared" si="9"/>
        <v>4.25</v>
      </c>
      <c r="K55" s="56">
        <f t="shared" si="10"/>
        <v>3.7825</v>
      </c>
      <c r="L55" s="57">
        <v>8.9</v>
      </c>
      <c r="M55" s="56">
        <f t="shared" si="11"/>
        <v>-5.1175</v>
      </c>
      <c r="N55" s="75"/>
    </row>
    <row r="56" spans="1:14">
      <c r="A56" s="14">
        <f t="shared" si="12"/>
        <v>51</v>
      </c>
      <c r="B56" s="69"/>
      <c r="C56" s="50" t="s">
        <v>74</v>
      </c>
      <c r="D56" s="50" t="s">
        <v>19</v>
      </c>
      <c r="E56" s="50">
        <v>6</v>
      </c>
      <c r="F56" s="50"/>
      <c r="G56" s="50">
        <v>12</v>
      </c>
      <c r="H56" s="50"/>
      <c r="I56" s="50"/>
      <c r="J56" s="56">
        <f t="shared" si="9"/>
        <v>9</v>
      </c>
      <c r="K56" s="56">
        <f t="shared" si="10"/>
        <v>8.01</v>
      </c>
      <c r="L56" s="57">
        <v>9.46366666666667</v>
      </c>
      <c r="M56" s="56">
        <f t="shared" si="11"/>
        <v>-1.45366666666667</v>
      </c>
      <c r="N56" s="75"/>
    </row>
    <row r="57" spans="1:14">
      <c r="A57" s="14">
        <f t="shared" si="12"/>
        <v>52</v>
      </c>
      <c r="B57" s="17" t="s">
        <v>75</v>
      </c>
      <c r="C57" s="50" t="s">
        <v>76</v>
      </c>
      <c r="D57" s="50" t="s">
        <v>48</v>
      </c>
      <c r="E57" s="50">
        <v>1.5</v>
      </c>
      <c r="F57" s="50"/>
      <c r="G57" s="50"/>
      <c r="H57" s="50"/>
      <c r="I57" s="50">
        <v>1</v>
      </c>
      <c r="J57" s="56">
        <f t="shared" si="9"/>
        <v>1.25</v>
      </c>
      <c r="K57" s="56">
        <f t="shared" si="10"/>
        <v>1.1125</v>
      </c>
      <c r="L57" s="57">
        <v>1.89866666666667</v>
      </c>
      <c r="M57" s="56">
        <f t="shared" si="11"/>
        <v>-0.78616666666667</v>
      </c>
      <c r="N57" s="75"/>
    </row>
    <row r="58" spans="1:14">
      <c r="A58" s="14">
        <f t="shared" si="12"/>
        <v>53</v>
      </c>
      <c r="B58" s="17"/>
      <c r="C58" s="70" t="s">
        <v>77</v>
      </c>
      <c r="D58" s="70" t="s">
        <v>48</v>
      </c>
      <c r="E58" s="50">
        <v>7</v>
      </c>
      <c r="F58" s="50"/>
      <c r="G58" s="50"/>
      <c r="H58" s="50"/>
      <c r="I58" s="50"/>
      <c r="J58" s="56">
        <f t="shared" si="9"/>
        <v>7</v>
      </c>
      <c r="K58" s="56">
        <f t="shared" si="10"/>
        <v>6.23</v>
      </c>
      <c r="L58" s="57">
        <v>6.675</v>
      </c>
      <c r="M58" s="56">
        <f t="shared" si="11"/>
        <v>-0.444999999999999</v>
      </c>
      <c r="N58" s="75"/>
    </row>
    <row r="59" spans="1:14">
      <c r="A59" s="14">
        <f t="shared" si="12"/>
        <v>54</v>
      </c>
      <c r="B59" s="17"/>
      <c r="C59" s="50" t="s">
        <v>78</v>
      </c>
      <c r="D59" s="50" t="s">
        <v>19</v>
      </c>
      <c r="E59" s="50">
        <v>8</v>
      </c>
      <c r="F59" s="50"/>
      <c r="G59" s="50">
        <v>13.8</v>
      </c>
      <c r="H59" s="50"/>
      <c r="I59" s="50">
        <v>9.98</v>
      </c>
      <c r="J59" s="56">
        <f t="shared" si="9"/>
        <v>10.5933333333333</v>
      </c>
      <c r="K59" s="56">
        <f t="shared" si="10"/>
        <v>9.42806666666667</v>
      </c>
      <c r="L59" s="57">
        <v>10.33735</v>
      </c>
      <c r="M59" s="56">
        <f t="shared" si="11"/>
        <v>-0.909283333333333</v>
      </c>
      <c r="N59" s="75"/>
    </row>
    <row r="60" spans="1:14">
      <c r="A60" s="14">
        <f t="shared" si="12"/>
        <v>55</v>
      </c>
      <c r="B60" s="17"/>
      <c r="C60" s="50" t="s">
        <v>79</v>
      </c>
      <c r="D60" s="50" t="s">
        <v>48</v>
      </c>
      <c r="E60" s="50">
        <v>1.5</v>
      </c>
      <c r="F60" s="50"/>
      <c r="G60" s="50">
        <v>2.2</v>
      </c>
      <c r="H60" s="50"/>
      <c r="I60" s="50">
        <v>1.6</v>
      </c>
      <c r="J60" s="56">
        <f t="shared" si="9"/>
        <v>1.76666666666667</v>
      </c>
      <c r="K60" s="56">
        <f t="shared" si="10"/>
        <v>1.57233333333333</v>
      </c>
      <c r="L60" s="57">
        <v>1.768875</v>
      </c>
      <c r="M60" s="56">
        <f t="shared" si="11"/>
        <v>-0.196541666666666</v>
      </c>
      <c r="N60" s="75"/>
    </row>
    <row r="61" ht="49" customHeight="1" spans="1:14">
      <c r="A61" s="22" t="s">
        <v>80</v>
      </c>
      <c r="B61" s="23"/>
      <c r="C61" s="18"/>
      <c r="D61" s="18"/>
      <c r="E61" s="18"/>
      <c r="F61" s="18"/>
      <c r="G61" s="18"/>
      <c r="H61" s="18"/>
      <c r="I61" s="18"/>
      <c r="J61" s="36"/>
      <c r="K61" s="36"/>
      <c r="L61" s="36"/>
      <c r="M61" s="36"/>
      <c r="N61" s="23"/>
    </row>
    <row r="62" spans="1:14">
      <c r="A62" s="73"/>
      <c r="B62" s="74"/>
      <c r="C62" s="73"/>
      <c r="D62" s="73"/>
      <c r="E62" s="73"/>
      <c r="F62" s="73"/>
      <c r="G62" s="73"/>
      <c r="H62" s="73"/>
      <c r="I62" s="73"/>
      <c r="J62" s="40"/>
      <c r="K62" s="40"/>
      <c r="L62" s="40"/>
      <c r="M62" s="40"/>
      <c r="N62" s="78"/>
    </row>
    <row r="63" spans="1:14">
      <c r="A63" s="73"/>
      <c r="B63" s="74"/>
      <c r="C63" s="73"/>
      <c r="D63" s="73"/>
      <c r="E63" s="73"/>
      <c r="F63" s="73"/>
      <c r="G63" s="73"/>
      <c r="H63" s="73"/>
      <c r="I63" s="73"/>
      <c r="J63" s="40"/>
      <c r="K63" s="40"/>
      <c r="L63" s="40"/>
      <c r="M63" s="40"/>
      <c r="N63" s="78"/>
    </row>
    <row r="64" spans="1:14">
      <c r="A64" s="73"/>
      <c r="B64" s="74"/>
      <c r="C64" s="73"/>
      <c r="D64" s="73"/>
      <c r="E64" s="73"/>
      <c r="F64" s="73"/>
      <c r="G64" s="73"/>
      <c r="H64" s="73"/>
      <c r="I64" s="73"/>
      <c r="J64" s="40"/>
      <c r="K64" s="40"/>
      <c r="L64" s="40"/>
      <c r="M64" s="40"/>
      <c r="N64" s="78"/>
    </row>
    <row r="65" spans="1:14">
      <c r="A65" s="73"/>
      <c r="B65" s="74"/>
      <c r="C65" s="73"/>
      <c r="D65" s="73"/>
      <c r="E65" s="73"/>
      <c r="F65" s="73"/>
      <c r="G65" s="73"/>
      <c r="H65" s="73"/>
      <c r="I65" s="73"/>
      <c r="J65" s="40"/>
      <c r="K65" s="40"/>
      <c r="L65" s="40"/>
      <c r="M65" s="40"/>
      <c r="N65" s="78"/>
    </row>
    <row r="66" spans="1:14">
      <c r="A66" s="73"/>
      <c r="B66" s="74"/>
      <c r="C66" s="73"/>
      <c r="D66" s="73"/>
      <c r="E66" s="73"/>
      <c r="F66" s="73"/>
      <c r="G66" s="73"/>
      <c r="H66" s="73"/>
      <c r="I66" s="73"/>
      <c r="J66" s="40"/>
      <c r="K66" s="40"/>
      <c r="L66" s="40"/>
      <c r="M66" s="40"/>
      <c r="N66" s="78"/>
    </row>
    <row r="67" spans="1:14">
      <c r="A67" s="73"/>
      <c r="B67" s="74"/>
      <c r="C67" s="73"/>
      <c r="D67" s="73"/>
      <c r="E67" s="73"/>
      <c r="F67" s="73"/>
      <c r="G67" s="73"/>
      <c r="H67" s="73"/>
      <c r="I67" s="73"/>
      <c r="J67" s="40"/>
      <c r="K67" s="40"/>
      <c r="L67" s="40"/>
      <c r="M67" s="40"/>
      <c r="N67" s="78"/>
    </row>
    <row r="68" spans="1:14">
      <c r="A68" s="73"/>
      <c r="B68" s="74"/>
      <c r="C68" s="73"/>
      <c r="D68" s="73"/>
      <c r="E68" s="73"/>
      <c r="F68" s="73"/>
      <c r="G68" s="73"/>
      <c r="H68" s="73"/>
      <c r="I68" s="73"/>
      <c r="J68" s="40"/>
      <c r="K68" s="40"/>
      <c r="L68" s="40"/>
      <c r="M68" s="40"/>
      <c r="N68" s="78"/>
    </row>
    <row r="69" spans="1:14">
      <c r="A69" s="73"/>
      <c r="B69" s="74"/>
      <c r="C69" s="73"/>
      <c r="D69" s="73"/>
      <c r="E69" s="73"/>
      <c r="F69" s="73"/>
      <c r="G69" s="73"/>
      <c r="H69" s="73"/>
      <c r="I69" s="73"/>
      <c r="J69" s="40"/>
      <c r="K69" s="40"/>
      <c r="L69" s="40"/>
      <c r="M69" s="40"/>
      <c r="N69" s="78"/>
    </row>
    <row r="70" spans="1:14">
      <c r="A70" s="73"/>
      <c r="B70" s="74"/>
      <c r="C70" s="73"/>
      <c r="D70" s="73"/>
      <c r="E70" s="73"/>
      <c r="F70" s="73"/>
      <c r="G70" s="73"/>
      <c r="H70" s="73"/>
      <c r="I70" s="73"/>
      <c r="J70" s="40"/>
      <c r="K70" s="40"/>
      <c r="L70" s="40"/>
      <c r="M70" s="40"/>
      <c r="N70" s="78"/>
    </row>
    <row r="71" spans="1:14">
      <c r="A71" s="73"/>
      <c r="B71" s="74"/>
      <c r="C71" s="73"/>
      <c r="D71" s="73"/>
      <c r="E71" s="73"/>
      <c r="F71" s="73"/>
      <c r="G71" s="73"/>
      <c r="H71" s="73"/>
      <c r="I71" s="73"/>
      <c r="J71" s="40"/>
      <c r="K71" s="40"/>
      <c r="L71" s="40"/>
      <c r="M71" s="40"/>
      <c r="N71" s="78"/>
    </row>
    <row r="72" spans="1:14">
      <c r="A72" s="73"/>
      <c r="B72" s="74"/>
      <c r="C72" s="73"/>
      <c r="D72" s="73"/>
      <c r="E72" s="73"/>
      <c r="F72" s="73"/>
      <c r="G72" s="73"/>
      <c r="H72" s="73"/>
      <c r="I72" s="73"/>
      <c r="J72" s="40"/>
      <c r="K72" s="40"/>
      <c r="L72" s="40"/>
      <c r="M72" s="40"/>
      <c r="N72" s="78"/>
    </row>
    <row r="73" spans="1:14">
      <c r="A73" s="73"/>
      <c r="B73" s="74"/>
      <c r="C73" s="73"/>
      <c r="D73" s="73"/>
      <c r="E73" s="73"/>
      <c r="F73" s="73"/>
      <c r="G73" s="73"/>
      <c r="H73" s="73"/>
      <c r="I73" s="73"/>
      <c r="J73" s="40"/>
      <c r="K73" s="40"/>
      <c r="L73" s="40"/>
      <c r="M73" s="40"/>
      <c r="N73" s="78"/>
    </row>
    <row r="74" spans="1:14">
      <c r="A74" s="73"/>
      <c r="B74" s="74"/>
      <c r="C74" s="73"/>
      <c r="D74" s="73"/>
      <c r="E74" s="73"/>
      <c r="F74" s="73"/>
      <c r="G74" s="73"/>
      <c r="H74" s="73"/>
      <c r="I74" s="73"/>
      <c r="J74" s="40"/>
      <c r="K74" s="40"/>
      <c r="L74" s="40"/>
      <c r="M74" s="40"/>
      <c r="N74" s="78"/>
    </row>
    <row r="75" spans="1:14">
      <c r="A75" s="73"/>
      <c r="B75" s="74"/>
      <c r="C75" s="73"/>
      <c r="D75" s="73"/>
      <c r="E75" s="73"/>
      <c r="F75" s="73"/>
      <c r="G75" s="73"/>
      <c r="H75" s="73"/>
      <c r="I75" s="73"/>
      <c r="J75" s="40"/>
      <c r="K75" s="40"/>
      <c r="L75" s="40"/>
      <c r="M75" s="40"/>
      <c r="N75" s="78"/>
    </row>
    <row r="76" spans="1:14">
      <c r="A76" s="73"/>
      <c r="B76" s="74"/>
      <c r="C76" s="73"/>
      <c r="D76" s="73"/>
      <c r="E76" s="73"/>
      <c r="F76" s="73"/>
      <c r="G76" s="73"/>
      <c r="H76" s="73"/>
      <c r="I76" s="73"/>
      <c r="J76" s="40"/>
      <c r="K76" s="40"/>
      <c r="L76" s="40"/>
      <c r="M76" s="40"/>
      <c r="N76" s="78"/>
    </row>
    <row r="77" spans="1:14">
      <c r="A77" s="73"/>
      <c r="B77" s="74"/>
      <c r="C77" s="73"/>
      <c r="D77" s="73"/>
      <c r="E77" s="73"/>
      <c r="F77" s="73"/>
      <c r="G77" s="73"/>
      <c r="H77" s="73"/>
      <c r="I77" s="73"/>
      <c r="J77" s="40"/>
      <c r="K77" s="40"/>
      <c r="L77" s="40"/>
      <c r="M77" s="40"/>
      <c r="N77" s="78"/>
    </row>
    <row r="78" spans="1:14">
      <c r="A78" s="73"/>
      <c r="B78" s="74"/>
      <c r="C78" s="73"/>
      <c r="D78" s="73"/>
      <c r="E78" s="73"/>
      <c r="F78" s="73"/>
      <c r="G78" s="73"/>
      <c r="H78" s="73"/>
      <c r="I78" s="73"/>
      <c r="J78" s="40"/>
      <c r="K78" s="40"/>
      <c r="L78" s="40"/>
      <c r="M78" s="40"/>
      <c r="N78" s="78"/>
    </row>
    <row r="79" spans="1:14">
      <c r="A79" s="73"/>
      <c r="B79" s="74"/>
      <c r="C79" s="73"/>
      <c r="D79" s="73"/>
      <c r="E79" s="73"/>
      <c r="F79" s="73"/>
      <c r="G79" s="73"/>
      <c r="H79" s="73"/>
      <c r="I79" s="73"/>
      <c r="J79" s="40"/>
      <c r="K79" s="40"/>
      <c r="L79" s="40"/>
      <c r="M79" s="40"/>
      <c r="N79" s="78"/>
    </row>
    <row r="80" spans="1:14">
      <c r="A80" s="73"/>
      <c r="B80" s="74"/>
      <c r="C80" s="73"/>
      <c r="D80" s="73"/>
      <c r="E80" s="73"/>
      <c r="F80" s="73"/>
      <c r="G80" s="73"/>
      <c r="H80" s="73"/>
      <c r="I80" s="73"/>
      <c r="J80" s="40"/>
      <c r="K80" s="40"/>
      <c r="L80" s="40"/>
      <c r="M80" s="40"/>
      <c r="N80" s="78"/>
    </row>
    <row r="81" spans="1:14">
      <c r="A81" s="73"/>
      <c r="B81" s="74"/>
      <c r="C81" s="73"/>
      <c r="D81" s="73"/>
      <c r="E81" s="73"/>
      <c r="F81" s="73"/>
      <c r="G81" s="73"/>
      <c r="H81" s="73"/>
      <c r="I81" s="73"/>
      <c r="J81" s="40"/>
      <c r="K81" s="40"/>
      <c r="L81" s="40"/>
      <c r="M81" s="40"/>
      <c r="N81" s="78"/>
    </row>
    <row r="82" spans="1:14">
      <c r="A82" s="73"/>
      <c r="B82" s="74"/>
      <c r="C82" s="73"/>
      <c r="D82" s="73"/>
      <c r="E82" s="73"/>
      <c r="F82" s="73"/>
      <c r="G82" s="73"/>
      <c r="H82" s="73"/>
      <c r="I82" s="73"/>
      <c r="J82" s="40"/>
      <c r="K82" s="40"/>
      <c r="L82" s="40"/>
      <c r="M82" s="40"/>
      <c r="N82" s="78"/>
    </row>
    <row r="83" spans="1:14">
      <c r="A83" s="73"/>
      <c r="B83" s="74"/>
      <c r="C83" s="73"/>
      <c r="D83" s="73"/>
      <c r="E83" s="73"/>
      <c r="F83" s="73"/>
      <c r="G83" s="73"/>
      <c r="H83" s="73"/>
      <c r="I83" s="73"/>
      <c r="J83" s="40"/>
      <c r="K83" s="40"/>
      <c r="L83" s="40"/>
      <c r="M83" s="40"/>
      <c r="N83" s="78"/>
    </row>
  </sheetData>
  <sheetProtection formatCells="0" formatColumns="0" formatRows="0" insertRows="0" insertColumns="0" insertHyperlinks="0" deleteColumns="0" deleteRows="0" sort="0" autoFilter="0" pivotTables="0"/>
  <mergeCells count="16">
    <mergeCell ref="A61:N61"/>
    <mergeCell ref="A4:A5"/>
    <mergeCell ref="B4:B5"/>
    <mergeCell ref="B6:B13"/>
    <mergeCell ref="B14:B32"/>
    <mergeCell ref="B33:B38"/>
    <mergeCell ref="B39:B56"/>
    <mergeCell ref="B57:B60"/>
    <mergeCell ref="C4:C5"/>
    <mergeCell ref="D4:D5"/>
    <mergeCell ref="J4:J5"/>
    <mergeCell ref="K4:K5"/>
    <mergeCell ref="L4:L5"/>
    <mergeCell ref="M4:M5"/>
    <mergeCell ref="N4:N5"/>
    <mergeCell ref="A1:N2"/>
  </mergeCells>
  <conditionalFormatting sqref="P7:T7">
    <cfRule type="duplicateValues" dxfId="0" priority="1"/>
  </conditionalFormatting>
  <pageMargins left="0.275" right="0.0784722222222222" top="0.0784722222222222" bottom="0.118055555555556" header="0.118055555555556" footer="0"/>
  <pageSetup paperSize="9"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zoomScale="175" zoomScaleNormal="175" workbookViewId="0">
      <pane xSplit="4" ySplit="5" topLeftCell="E6" activePane="bottomRight" state="frozen"/>
      <selection/>
      <selection pane="topRight"/>
      <selection pane="bottomLeft"/>
      <selection pane="bottomRight" activeCell="A1" sqref="A1:N2"/>
    </sheetView>
  </sheetViews>
  <sheetFormatPr defaultColWidth="9" defaultRowHeight="13.5"/>
  <cols>
    <col min="1" max="1" width="4.66666666666667" style="2" customWidth="1"/>
    <col min="2" max="2" width="8.67407407407407" style="1" customWidth="1"/>
    <col min="3" max="3" width="15.1111111111111" style="2" customWidth="1"/>
    <col min="4" max="4" width="8" style="2"/>
    <col min="5" max="5" width="7.55555555555556" style="2" customWidth="1"/>
    <col min="6" max="6" width="7.67407407407407" style="2" customWidth="1"/>
    <col min="7" max="8" width="8" style="2" customWidth="1"/>
    <col min="9" max="9" width="13.1111111111111" style="2" customWidth="1"/>
    <col min="10" max="10" width="8.37777777777778" style="4" customWidth="1"/>
    <col min="11" max="11" width="10.837037037037" style="4" customWidth="1"/>
    <col min="12" max="12" width="8" style="4" customWidth="1"/>
    <col min="13" max="13" width="10.4814814814815" style="4" customWidth="1"/>
    <col min="14" max="14" width="7.88888888888889" style="41" customWidth="1"/>
    <col min="15" max="16384" width="8" style="1"/>
  </cols>
  <sheetData>
    <row r="1" ht="9" customHeight="1" spans="1:14">
      <c r="A1" s="5" t="s">
        <v>0</v>
      </c>
      <c r="B1" s="6"/>
      <c r="C1" s="6"/>
      <c r="D1" s="6"/>
      <c r="E1" s="6"/>
      <c r="F1" s="6"/>
      <c r="G1" s="6"/>
      <c r="H1" s="6"/>
      <c r="I1" s="6"/>
      <c r="J1" s="24"/>
      <c r="K1" s="24"/>
      <c r="L1" s="24"/>
      <c r="M1" s="24"/>
      <c r="N1" s="25"/>
    </row>
    <row r="2" ht="46" customHeight="1" spans="1:14">
      <c r="A2" s="6"/>
      <c r="B2" s="6"/>
      <c r="C2" s="6"/>
      <c r="D2" s="6"/>
      <c r="E2" s="6"/>
      <c r="F2" s="6"/>
      <c r="G2" s="6"/>
      <c r="H2" s="6"/>
      <c r="I2" s="6"/>
      <c r="J2" s="24"/>
      <c r="K2" s="24"/>
      <c r="L2" s="24"/>
      <c r="M2" s="24"/>
      <c r="N2" s="25"/>
    </row>
    <row r="3" ht="18" customHeight="1" spans="1:14">
      <c r="A3" s="7" t="s">
        <v>1</v>
      </c>
      <c r="B3" s="8"/>
      <c r="C3" s="9"/>
      <c r="D3" s="9"/>
      <c r="E3" s="9"/>
      <c r="F3" s="9"/>
      <c r="G3" s="9"/>
      <c r="H3" s="9"/>
      <c r="I3" s="26"/>
      <c r="J3" s="27"/>
      <c r="K3" s="27"/>
      <c r="L3" s="27"/>
      <c r="M3" s="27"/>
      <c r="N3" s="28"/>
    </row>
    <row r="4" s="41" customFormat="1" ht="30" customHeight="1" spans="1:14">
      <c r="A4" s="42" t="s">
        <v>2</v>
      </c>
      <c r="B4" s="42" t="s">
        <v>3</v>
      </c>
      <c r="C4" s="43" t="s">
        <v>4</v>
      </c>
      <c r="D4" s="44" t="s">
        <v>5</v>
      </c>
      <c r="E4" s="45" t="s">
        <v>6</v>
      </c>
      <c r="F4" s="44" t="s">
        <v>7</v>
      </c>
      <c r="G4" s="46" t="s">
        <v>8</v>
      </c>
      <c r="H4" s="47" t="s">
        <v>9</v>
      </c>
      <c r="I4" s="54" t="s">
        <v>10</v>
      </c>
      <c r="J4" s="55" t="s">
        <v>11</v>
      </c>
      <c r="K4" s="55" t="s">
        <v>12</v>
      </c>
      <c r="L4" s="30" t="s">
        <v>13</v>
      </c>
      <c r="M4" s="31" t="s">
        <v>14</v>
      </c>
      <c r="N4" s="55" t="s">
        <v>15</v>
      </c>
    </row>
    <row r="5" s="41" customFormat="1" ht="15" customHeight="1" spans="1:14">
      <c r="A5" s="42"/>
      <c r="B5" s="42"/>
      <c r="C5" s="43"/>
      <c r="D5" s="44"/>
      <c r="E5" s="48" t="s">
        <v>16</v>
      </c>
      <c r="F5" s="48" t="s">
        <v>16</v>
      </c>
      <c r="G5" s="48" t="s">
        <v>16</v>
      </c>
      <c r="H5" s="48" t="s">
        <v>16</v>
      </c>
      <c r="I5" s="48" t="s">
        <v>16</v>
      </c>
      <c r="J5" s="55"/>
      <c r="K5" s="55"/>
      <c r="L5" s="32"/>
      <c r="M5" s="31"/>
      <c r="N5" s="55"/>
    </row>
    <row r="6" ht="18" customHeight="1" spans="1:14">
      <c r="A6" s="14">
        <f>ROW()-5</f>
        <v>1</v>
      </c>
      <c r="B6" s="49" t="s">
        <v>81</v>
      </c>
      <c r="C6" s="50" t="s">
        <v>82</v>
      </c>
      <c r="D6" s="51" t="s">
        <v>19</v>
      </c>
      <c r="E6" s="50">
        <v>4</v>
      </c>
      <c r="F6" s="50">
        <v>2.5</v>
      </c>
      <c r="G6" s="50">
        <v>0.98</v>
      </c>
      <c r="H6" s="50">
        <v>0.99</v>
      </c>
      <c r="I6" s="50"/>
      <c r="J6" s="56">
        <f>AVERAGE(E6:I6)</f>
        <v>2.1175</v>
      </c>
      <c r="K6" s="56">
        <f>J6*0.89</f>
        <v>1.884575</v>
      </c>
      <c r="L6" s="57">
        <v>0.84728</v>
      </c>
      <c r="M6" s="56">
        <f>K6-L6</f>
        <v>1.037295</v>
      </c>
      <c r="N6" s="58"/>
    </row>
    <row r="7" ht="18" customHeight="1" spans="1:14">
      <c r="A7" s="14">
        <f t="shared" ref="A7:A16" si="0">ROW()-5</f>
        <v>2</v>
      </c>
      <c r="B7" s="49"/>
      <c r="C7" s="50" t="s">
        <v>83</v>
      </c>
      <c r="D7" s="50" t="s">
        <v>19</v>
      </c>
      <c r="E7" s="50">
        <v>6</v>
      </c>
      <c r="F7" s="50"/>
      <c r="G7" s="50">
        <v>4.28</v>
      </c>
      <c r="H7" s="50">
        <v>2.99</v>
      </c>
      <c r="I7" s="50">
        <v>2.99</v>
      </c>
      <c r="J7" s="56">
        <f t="shared" ref="J7:J38" si="1">AVERAGE(E7:I7)</f>
        <v>4.065</v>
      </c>
      <c r="K7" s="56">
        <f t="shared" ref="K7:K38" si="2">J7*0.89</f>
        <v>3.61785</v>
      </c>
      <c r="L7" s="57">
        <v>3.0171</v>
      </c>
      <c r="M7" s="56">
        <f t="shared" ref="M7:M38" si="3">K7-L7</f>
        <v>0.60075</v>
      </c>
      <c r="N7" s="58"/>
    </row>
    <row r="8" ht="18" customHeight="1" spans="1:14">
      <c r="A8" s="14">
        <f t="shared" si="0"/>
        <v>3</v>
      </c>
      <c r="B8" s="49"/>
      <c r="C8" s="50" t="s">
        <v>84</v>
      </c>
      <c r="D8" s="51" t="s">
        <v>19</v>
      </c>
      <c r="E8" s="50">
        <v>6</v>
      </c>
      <c r="F8" s="50"/>
      <c r="G8" s="50"/>
      <c r="H8" s="50"/>
      <c r="I8" s="50"/>
      <c r="J8" s="56">
        <f t="shared" si="1"/>
        <v>6</v>
      </c>
      <c r="K8" s="56">
        <f t="shared" si="2"/>
        <v>5.34</v>
      </c>
      <c r="L8" s="57">
        <v>3.56</v>
      </c>
      <c r="M8" s="56">
        <f t="shared" si="3"/>
        <v>1.78</v>
      </c>
      <c r="N8" s="58"/>
    </row>
    <row r="9" ht="18" customHeight="1" spans="1:14">
      <c r="A9" s="14">
        <f t="shared" si="0"/>
        <v>4</v>
      </c>
      <c r="B9" s="49"/>
      <c r="C9" s="50" t="s">
        <v>85</v>
      </c>
      <c r="D9" s="50" t="s">
        <v>19</v>
      </c>
      <c r="E9" s="50">
        <v>4</v>
      </c>
      <c r="F9" s="50">
        <v>2</v>
      </c>
      <c r="G9" s="50">
        <v>2.98</v>
      </c>
      <c r="H9" s="50">
        <v>2.69</v>
      </c>
      <c r="I9" s="50">
        <v>2.58</v>
      </c>
      <c r="J9" s="56">
        <f t="shared" si="1"/>
        <v>2.85</v>
      </c>
      <c r="K9" s="56">
        <f t="shared" si="2"/>
        <v>2.5365</v>
      </c>
      <c r="L9" s="57">
        <v>1.91528</v>
      </c>
      <c r="M9" s="56">
        <f t="shared" si="3"/>
        <v>0.62122</v>
      </c>
      <c r="N9" s="58"/>
    </row>
    <row r="10" ht="18" customHeight="1" spans="1:14">
      <c r="A10" s="14">
        <f t="shared" si="0"/>
        <v>5</v>
      </c>
      <c r="B10" s="49"/>
      <c r="C10" s="50" t="s">
        <v>86</v>
      </c>
      <c r="D10" s="51" t="s">
        <v>19</v>
      </c>
      <c r="E10" s="50">
        <v>4</v>
      </c>
      <c r="F10" s="50">
        <v>2</v>
      </c>
      <c r="G10" s="50">
        <v>2.48</v>
      </c>
      <c r="H10" s="50">
        <v>2.39</v>
      </c>
      <c r="I10" s="50"/>
      <c r="J10" s="56">
        <f t="shared" si="1"/>
        <v>2.7175</v>
      </c>
      <c r="K10" s="56">
        <f t="shared" si="2"/>
        <v>2.418575</v>
      </c>
      <c r="L10" s="57">
        <v>1.92685</v>
      </c>
      <c r="M10" s="56">
        <f t="shared" si="3"/>
        <v>0.491725</v>
      </c>
      <c r="N10" s="58"/>
    </row>
    <row r="11" ht="18" customHeight="1" spans="1:14">
      <c r="A11" s="14">
        <f t="shared" si="0"/>
        <v>6</v>
      </c>
      <c r="B11" s="49"/>
      <c r="C11" s="50" t="s">
        <v>87</v>
      </c>
      <c r="D11" s="50" t="s">
        <v>19</v>
      </c>
      <c r="E11" s="50">
        <v>6</v>
      </c>
      <c r="F11" s="50">
        <v>1.5</v>
      </c>
      <c r="G11" s="50"/>
      <c r="H11" s="50">
        <v>3.99</v>
      </c>
      <c r="I11" s="50"/>
      <c r="J11" s="56">
        <f t="shared" si="1"/>
        <v>3.83</v>
      </c>
      <c r="K11" s="56">
        <f t="shared" si="2"/>
        <v>3.4087</v>
      </c>
      <c r="L11" s="57">
        <v>2.81536666666667</v>
      </c>
      <c r="M11" s="56">
        <f t="shared" si="3"/>
        <v>0.59333333333333</v>
      </c>
      <c r="N11" s="58"/>
    </row>
    <row r="12" ht="18" customHeight="1" spans="1:14">
      <c r="A12" s="14">
        <f t="shared" si="0"/>
        <v>7</v>
      </c>
      <c r="B12" s="49"/>
      <c r="C12" s="50" t="s">
        <v>88</v>
      </c>
      <c r="D12" s="51" t="s">
        <v>19</v>
      </c>
      <c r="E12" s="50">
        <v>5</v>
      </c>
      <c r="F12" s="50"/>
      <c r="G12" s="50">
        <v>1.28</v>
      </c>
      <c r="H12" s="50">
        <v>1.58</v>
      </c>
      <c r="I12" s="50">
        <v>1.68</v>
      </c>
      <c r="J12" s="56">
        <f t="shared" si="1"/>
        <v>2.385</v>
      </c>
      <c r="K12" s="56">
        <f t="shared" si="2"/>
        <v>2.12265</v>
      </c>
      <c r="L12" s="57">
        <v>1.35576666666667</v>
      </c>
      <c r="M12" s="56">
        <f t="shared" si="3"/>
        <v>0.76688333333333</v>
      </c>
      <c r="N12" s="58"/>
    </row>
    <row r="13" ht="18" customHeight="1" spans="1:14">
      <c r="A13" s="14">
        <f t="shared" si="0"/>
        <v>8</v>
      </c>
      <c r="B13" s="49"/>
      <c r="C13" s="50" t="s">
        <v>89</v>
      </c>
      <c r="D13" s="50" t="s">
        <v>19</v>
      </c>
      <c r="E13" s="50">
        <v>4</v>
      </c>
      <c r="F13" s="50">
        <v>3</v>
      </c>
      <c r="G13" s="50">
        <v>2.68</v>
      </c>
      <c r="H13" s="50">
        <v>2.99</v>
      </c>
      <c r="I13" s="50">
        <v>2.39</v>
      </c>
      <c r="J13" s="56">
        <f t="shared" si="1"/>
        <v>3.012</v>
      </c>
      <c r="K13" s="56">
        <f t="shared" si="2"/>
        <v>2.68068</v>
      </c>
      <c r="L13" s="57">
        <v>2.30688</v>
      </c>
      <c r="M13" s="56">
        <f t="shared" si="3"/>
        <v>0.3738</v>
      </c>
      <c r="N13" s="58"/>
    </row>
    <row r="14" ht="18" customHeight="1" spans="1:14">
      <c r="A14" s="14">
        <f t="shared" si="0"/>
        <v>9</v>
      </c>
      <c r="B14" s="49"/>
      <c r="C14" s="50" t="s">
        <v>90</v>
      </c>
      <c r="D14" s="50" t="s">
        <v>19</v>
      </c>
      <c r="E14" s="50">
        <v>4</v>
      </c>
      <c r="F14" s="50">
        <v>2.5</v>
      </c>
      <c r="G14" s="50">
        <v>2.98</v>
      </c>
      <c r="H14" s="50">
        <v>2.58</v>
      </c>
      <c r="I14" s="50">
        <v>2.38</v>
      </c>
      <c r="J14" s="56">
        <f t="shared" si="1"/>
        <v>2.888</v>
      </c>
      <c r="K14" s="56">
        <f t="shared" si="2"/>
        <v>2.57032</v>
      </c>
      <c r="L14" s="57">
        <v>2.27128</v>
      </c>
      <c r="M14" s="56">
        <f t="shared" si="3"/>
        <v>0.29904</v>
      </c>
      <c r="N14" s="58"/>
    </row>
    <row r="15" ht="18" customHeight="1" spans="1:14">
      <c r="A15" s="14">
        <f t="shared" si="0"/>
        <v>10</v>
      </c>
      <c r="B15" s="49"/>
      <c r="C15" s="50" t="s">
        <v>91</v>
      </c>
      <c r="D15" s="51" t="s">
        <v>19</v>
      </c>
      <c r="E15" s="50">
        <v>4</v>
      </c>
      <c r="F15" s="50"/>
      <c r="G15" s="50">
        <v>3.98</v>
      </c>
      <c r="H15" s="50">
        <v>6.99</v>
      </c>
      <c r="I15" s="50">
        <v>6.99</v>
      </c>
      <c r="J15" s="56">
        <f t="shared" si="1"/>
        <v>5.49</v>
      </c>
      <c r="K15" s="56">
        <f t="shared" si="2"/>
        <v>4.8861</v>
      </c>
      <c r="L15" s="57">
        <v>4.1474</v>
      </c>
      <c r="M15" s="56">
        <f t="shared" si="3"/>
        <v>0.7387</v>
      </c>
      <c r="N15" s="58"/>
    </row>
    <row r="16" ht="18" customHeight="1" spans="1:14">
      <c r="A16" s="14">
        <f t="shared" si="0"/>
        <v>11</v>
      </c>
      <c r="B16" s="49"/>
      <c r="C16" s="50" t="s">
        <v>92</v>
      </c>
      <c r="D16" s="50" t="s">
        <v>19</v>
      </c>
      <c r="E16" s="50">
        <v>5</v>
      </c>
      <c r="F16" s="50"/>
      <c r="G16" s="50">
        <v>4.98</v>
      </c>
      <c r="H16" s="50">
        <v>4.99</v>
      </c>
      <c r="I16" s="50">
        <v>3.5</v>
      </c>
      <c r="J16" s="56">
        <f t="shared" si="1"/>
        <v>4.6175</v>
      </c>
      <c r="K16" s="56">
        <f t="shared" si="2"/>
        <v>4.109575</v>
      </c>
      <c r="L16" s="57">
        <v>4.00055</v>
      </c>
      <c r="M16" s="56">
        <f t="shared" si="3"/>
        <v>0.109025</v>
      </c>
      <c r="N16" s="58"/>
    </row>
    <row r="17" ht="18" customHeight="1" spans="1:14">
      <c r="A17" s="14">
        <f t="shared" ref="A17:A34" si="4">ROW()-5</f>
        <v>12</v>
      </c>
      <c r="B17" s="49"/>
      <c r="C17" s="50" t="s">
        <v>93</v>
      </c>
      <c r="D17" s="51" t="s">
        <v>19</v>
      </c>
      <c r="E17" s="50">
        <v>5</v>
      </c>
      <c r="F17" s="50"/>
      <c r="G17" s="50">
        <v>3.48</v>
      </c>
      <c r="H17" s="50">
        <v>3.99</v>
      </c>
      <c r="I17" s="50">
        <v>2.5</v>
      </c>
      <c r="J17" s="56">
        <f t="shared" si="1"/>
        <v>3.7425</v>
      </c>
      <c r="K17" s="56">
        <f t="shared" si="2"/>
        <v>3.330825</v>
      </c>
      <c r="L17" s="57">
        <v>4.3699</v>
      </c>
      <c r="M17" s="56">
        <f t="shared" si="3"/>
        <v>-1.039075</v>
      </c>
      <c r="N17" s="58"/>
    </row>
    <row r="18" ht="18" customHeight="1" spans="1:14">
      <c r="A18" s="14">
        <f t="shared" si="4"/>
        <v>13</v>
      </c>
      <c r="B18" s="49"/>
      <c r="C18" s="50" t="s">
        <v>94</v>
      </c>
      <c r="D18" s="50" t="s">
        <v>19</v>
      </c>
      <c r="E18" s="50">
        <v>5</v>
      </c>
      <c r="F18" s="50"/>
      <c r="G18" s="50"/>
      <c r="H18" s="50">
        <v>3.99</v>
      </c>
      <c r="I18" s="50"/>
      <c r="J18" s="56">
        <f t="shared" si="1"/>
        <v>4.495</v>
      </c>
      <c r="K18" s="56">
        <f t="shared" si="2"/>
        <v>4.00055</v>
      </c>
      <c r="L18" s="57">
        <v>3.9071</v>
      </c>
      <c r="M18" s="56">
        <f t="shared" si="3"/>
        <v>0.0934500000000007</v>
      </c>
      <c r="N18" s="58"/>
    </row>
    <row r="19" ht="18" customHeight="1" spans="1:14">
      <c r="A19" s="14">
        <f t="shared" si="4"/>
        <v>14</v>
      </c>
      <c r="B19" s="49"/>
      <c r="C19" s="50" t="s">
        <v>95</v>
      </c>
      <c r="D19" s="51" t="s">
        <v>19</v>
      </c>
      <c r="E19" s="50">
        <v>6</v>
      </c>
      <c r="F19" s="50"/>
      <c r="G19" s="50">
        <v>5.98</v>
      </c>
      <c r="H19" s="50">
        <v>5.99</v>
      </c>
      <c r="I19" s="50"/>
      <c r="J19" s="56">
        <f t="shared" si="1"/>
        <v>5.99</v>
      </c>
      <c r="K19" s="56">
        <f t="shared" si="2"/>
        <v>5.3311</v>
      </c>
      <c r="L19" s="57">
        <v>4.895</v>
      </c>
      <c r="M19" s="56">
        <f t="shared" si="3"/>
        <v>0.4361</v>
      </c>
      <c r="N19" s="58"/>
    </row>
    <row r="20" ht="18" customHeight="1" spans="1:14">
      <c r="A20" s="14">
        <f t="shared" si="4"/>
        <v>15</v>
      </c>
      <c r="B20" s="49"/>
      <c r="C20" s="50" t="s">
        <v>96</v>
      </c>
      <c r="D20" s="51" t="s">
        <v>19</v>
      </c>
      <c r="E20" s="50">
        <v>5</v>
      </c>
      <c r="F20" s="50"/>
      <c r="G20" s="50"/>
      <c r="H20" s="50"/>
      <c r="I20" s="50"/>
      <c r="J20" s="56">
        <f t="shared" si="1"/>
        <v>5</v>
      </c>
      <c r="K20" s="56">
        <f t="shared" si="2"/>
        <v>4.45</v>
      </c>
      <c r="L20" s="57">
        <v>4.44555</v>
      </c>
      <c r="M20" s="56">
        <f t="shared" si="3"/>
        <v>0.00445000000000029</v>
      </c>
      <c r="N20" s="58"/>
    </row>
    <row r="21" ht="18" customHeight="1" spans="1:14">
      <c r="A21" s="14">
        <f t="shared" si="4"/>
        <v>16</v>
      </c>
      <c r="B21" s="49"/>
      <c r="C21" s="50" t="s">
        <v>97</v>
      </c>
      <c r="D21" s="51" t="s">
        <v>19</v>
      </c>
      <c r="E21" s="50">
        <v>5</v>
      </c>
      <c r="F21" s="50"/>
      <c r="G21" s="50"/>
      <c r="H21" s="50"/>
      <c r="I21" s="50"/>
      <c r="J21" s="56">
        <f t="shared" si="1"/>
        <v>5</v>
      </c>
      <c r="K21" s="56">
        <f t="shared" si="2"/>
        <v>4.45</v>
      </c>
      <c r="L21" s="57">
        <v>2.3051</v>
      </c>
      <c r="M21" s="56">
        <f t="shared" si="3"/>
        <v>2.1449</v>
      </c>
      <c r="N21" s="58"/>
    </row>
    <row r="22" ht="18" customHeight="1" spans="1:14">
      <c r="A22" s="14">
        <f t="shared" si="4"/>
        <v>17</v>
      </c>
      <c r="B22" s="49"/>
      <c r="C22" s="50" t="s">
        <v>98</v>
      </c>
      <c r="D22" s="50" t="s">
        <v>99</v>
      </c>
      <c r="E22" s="50">
        <v>7</v>
      </c>
      <c r="F22" s="50">
        <v>5</v>
      </c>
      <c r="G22" s="50">
        <v>5.8</v>
      </c>
      <c r="H22" s="50">
        <v>5.8</v>
      </c>
      <c r="I22" s="50">
        <v>5.5</v>
      </c>
      <c r="J22" s="56">
        <f t="shared" si="1"/>
        <v>5.82</v>
      </c>
      <c r="K22" s="56">
        <f t="shared" si="2"/>
        <v>5.1798</v>
      </c>
      <c r="L22" s="57">
        <v>4.5568</v>
      </c>
      <c r="M22" s="56">
        <f t="shared" si="3"/>
        <v>0.623</v>
      </c>
      <c r="N22" s="58"/>
    </row>
    <row r="23" ht="18" customHeight="1" spans="1:14">
      <c r="A23" s="14">
        <f t="shared" si="4"/>
        <v>18</v>
      </c>
      <c r="B23" s="49"/>
      <c r="C23" s="50" t="s">
        <v>100</v>
      </c>
      <c r="D23" s="51" t="s">
        <v>19</v>
      </c>
      <c r="E23" s="50">
        <v>4</v>
      </c>
      <c r="F23" s="50">
        <v>2</v>
      </c>
      <c r="G23" s="50">
        <v>0.88</v>
      </c>
      <c r="H23" s="50">
        <v>0.99</v>
      </c>
      <c r="I23" s="50">
        <v>0.99</v>
      </c>
      <c r="J23" s="56">
        <f t="shared" si="1"/>
        <v>1.772</v>
      </c>
      <c r="K23" s="56">
        <f t="shared" si="2"/>
        <v>1.57708</v>
      </c>
      <c r="L23" s="57">
        <v>1.04308</v>
      </c>
      <c r="M23" s="56">
        <f t="shared" si="3"/>
        <v>0.534</v>
      </c>
      <c r="N23" s="58"/>
    </row>
    <row r="24" ht="18" customHeight="1" spans="1:14">
      <c r="A24" s="14">
        <f t="shared" si="4"/>
        <v>19</v>
      </c>
      <c r="B24" s="49"/>
      <c r="C24" s="50" t="s">
        <v>101</v>
      </c>
      <c r="D24" s="50" t="s">
        <v>19</v>
      </c>
      <c r="E24" s="50">
        <v>6</v>
      </c>
      <c r="F24" s="50">
        <v>2</v>
      </c>
      <c r="G24" s="50">
        <v>1.98</v>
      </c>
      <c r="H24" s="50">
        <v>2.39</v>
      </c>
      <c r="I24" s="50">
        <v>1.99</v>
      </c>
      <c r="J24" s="56">
        <f t="shared" si="1"/>
        <v>2.872</v>
      </c>
      <c r="K24" s="56">
        <f t="shared" si="2"/>
        <v>2.55608</v>
      </c>
      <c r="L24" s="57">
        <v>2.03988</v>
      </c>
      <c r="M24" s="56">
        <f t="shared" si="3"/>
        <v>0.5162</v>
      </c>
      <c r="N24" s="58"/>
    </row>
    <row r="25" ht="18" customHeight="1" spans="1:14">
      <c r="A25" s="14">
        <f t="shared" si="4"/>
        <v>20</v>
      </c>
      <c r="B25" s="49"/>
      <c r="C25" s="50" t="s">
        <v>102</v>
      </c>
      <c r="D25" s="51" t="s">
        <v>19</v>
      </c>
      <c r="E25" s="50">
        <v>9</v>
      </c>
      <c r="F25" s="50"/>
      <c r="G25" s="50"/>
      <c r="H25" s="50"/>
      <c r="I25" s="50"/>
      <c r="J25" s="56">
        <f t="shared" si="1"/>
        <v>9</v>
      </c>
      <c r="K25" s="56">
        <f t="shared" si="2"/>
        <v>8.01</v>
      </c>
      <c r="L25" s="57">
        <v>5.785</v>
      </c>
      <c r="M25" s="56">
        <f t="shared" si="3"/>
        <v>2.225</v>
      </c>
      <c r="N25" s="58"/>
    </row>
    <row r="26" ht="18" customHeight="1" spans="1:14">
      <c r="A26" s="14">
        <f t="shared" si="4"/>
        <v>21</v>
      </c>
      <c r="B26" s="49"/>
      <c r="C26" s="50" t="s">
        <v>103</v>
      </c>
      <c r="D26" s="50" t="s">
        <v>19</v>
      </c>
      <c r="E26" s="50">
        <v>6</v>
      </c>
      <c r="F26" s="50"/>
      <c r="G26" s="50">
        <v>2.28</v>
      </c>
      <c r="H26" s="50">
        <v>3.99</v>
      </c>
      <c r="I26" s="50">
        <v>2.99</v>
      </c>
      <c r="J26" s="56">
        <f t="shared" si="1"/>
        <v>3.815</v>
      </c>
      <c r="K26" s="56">
        <f t="shared" si="2"/>
        <v>3.39535</v>
      </c>
      <c r="L26" s="57">
        <v>3.459875</v>
      </c>
      <c r="M26" s="56">
        <f t="shared" si="3"/>
        <v>-0.0645249999999997</v>
      </c>
      <c r="N26" s="58"/>
    </row>
    <row r="27" ht="18" customHeight="1" spans="1:14">
      <c r="A27" s="14">
        <f t="shared" si="4"/>
        <v>22</v>
      </c>
      <c r="B27" s="49"/>
      <c r="C27" s="50" t="s">
        <v>104</v>
      </c>
      <c r="D27" s="50" t="s">
        <v>19</v>
      </c>
      <c r="E27" s="50">
        <v>5</v>
      </c>
      <c r="F27" s="50">
        <v>3</v>
      </c>
      <c r="G27" s="50">
        <v>3.48</v>
      </c>
      <c r="H27" s="50">
        <v>4.39</v>
      </c>
      <c r="I27" s="50">
        <v>4.58</v>
      </c>
      <c r="J27" s="56">
        <f t="shared" si="1"/>
        <v>4.09</v>
      </c>
      <c r="K27" s="56">
        <f t="shared" si="2"/>
        <v>3.6401</v>
      </c>
      <c r="L27" s="57">
        <v>2.9637</v>
      </c>
      <c r="M27" s="56">
        <f t="shared" si="3"/>
        <v>0.676400000000001</v>
      </c>
      <c r="N27" s="58"/>
    </row>
    <row r="28" ht="18" customHeight="1" spans="1:14">
      <c r="A28" s="14">
        <f t="shared" si="4"/>
        <v>23</v>
      </c>
      <c r="B28" s="49"/>
      <c r="C28" s="50" t="s">
        <v>105</v>
      </c>
      <c r="D28" s="51" t="s">
        <v>19</v>
      </c>
      <c r="E28" s="50"/>
      <c r="F28" s="50"/>
      <c r="G28" s="50"/>
      <c r="H28" s="50">
        <v>4.39</v>
      </c>
      <c r="I28" s="50">
        <v>4</v>
      </c>
      <c r="J28" s="56">
        <f t="shared" si="1"/>
        <v>4.195</v>
      </c>
      <c r="K28" s="56">
        <f t="shared" si="2"/>
        <v>3.73355</v>
      </c>
      <c r="L28" s="57">
        <v>2.9904</v>
      </c>
      <c r="M28" s="56">
        <f t="shared" si="3"/>
        <v>0.74315</v>
      </c>
      <c r="N28" s="58"/>
    </row>
    <row r="29" ht="18" customHeight="1" spans="1:14">
      <c r="A29" s="14">
        <f t="shared" si="4"/>
        <v>24</v>
      </c>
      <c r="B29" s="49"/>
      <c r="C29" s="50" t="s">
        <v>106</v>
      </c>
      <c r="D29" s="50" t="s">
        <v>19</v>
      </c>
      <c r="E29" s="50">
        <v>7</v>
      </c>
      <c r="F29" s="50">
        <v>4</v>
      </c>
      <c r="G29" s="50">
        <v>4.98</v>
      </c>
      <c r="H29" s="50">
        <v>5.99</v>
      </c>
      <c r="I29" s="50">
        <v>4.69</v>
      </c>
      <c r="J29" s="56">
        <f t="shared" si="1"/>
        <v>5.332</v>
      </c>
      <c r="K29" s="56">
        <f t="shared" si="2"/>
        <v>4.74548</v>
      </c>
      <c r="L29" s="57">
        <v>4.08688</v>
      </c>
      <c r="M29" s="56">
        <f t="shared" si="3"/>
        <v>0.6586</v>
      </c>
      <c r="N29" s="58"/>
    </row>
    <row r="30" ht="18" customHeight="1" spans="1:14">
      <c r="A30" s="14">
        <f t="shared" si="4"/>
        <v>25</v>
      </c>
      <c r="B30" s="49"/>
      <c r="C30" s="50" t="s">
        <v>107</v>
      </c>
      <c r="D30" s="51" t="s">
        <v>19</v>
      </c>
      <c r="E30" s="50"/>
      <c r="F30" s="50"/>
      <c r="G30" s="50">
        <v>2.48</v>
      </c>
      <c r="H30" s="50">
        <v>2.99</v>
      </c>
      <c r="I30" s="50">
        <v>3.8</v>
      </c>
      <c r="J30" s="56">
        <f t="shared" si="1"/>
        <v>3.09</v>
      </c>
      <c r="K30" s="56">
        <f t="shared" si="2"/>
        <v>2.7501</v>
      </c>
      <c r="L30" s="57">
        <v>3.21735</v>
      </c>
      <c r="M30" s="56">
        <f t="shared" si="3"/>
        <v>-0.46725</v>
      </c>
      <c r="N30" s="58"/>
    </row>
    <row r="31" ht="18" customHeight="1" spans="1:14">
      <c r="A31" s="14">
        <f t="shared" si="4"/>
        <v>26</v>
      </c>
      <c r="B31" s="49"/>
      <c r="C31" s="50" t="s">
        <v>108</v>
      </c>
      <c r="D31" s="50" t="s">
        <v>19</v>
      </c>
      <c r="E31" s="50"/>
      <c r="G31" s="50">
        <v>4.98</v>
      </c>
      <c r="H31" s="50"/>
      <c r="I31" s="50"/>
      <c r="J31" s="56">
        <f t="shared" si="1"/>
        <v>4.98</v>
      </c>
      <c r="K31" s="56">
        <f t="shared" si="2"/>
        <v>4.4322</v>
      </c>
      <c r="L31" s="57">
        <v>3.56</v>
      </c>
      <c r="M31" s="56">
        <f t="shared" si="3"/>
        <v>0.872200000000001</v>
      </c>
      <c r="N31" s="58"/>
    </row>
    <row r="32" ht="18" customHeight="1" spans="1:14">
      <c r="A32" s="14">
        <f t="shared" si="4"/>
        <v>27</v>
      </c>
      <c r="B32" s="49"/>
      <c r="C32" s="50" t="s">
        <v>109</v>
      </c>
      <c r="D32" s="50" t="s">
        <v>19</v>
      </c>
      <c r="E32" s="50">
        <v>2</v>
      </c>
      <c r="F32" s="50">
        <v>1.5</v>
      </c>
      <c r="G32" s="50">
        <v>1.68</v>
      </c>
      <c r="H32" s="50">
        <v>1.69</v>
      </c>
      <c r="I32" s="50">
        <v>1.99</v>
      </c>
      <c r="J32" s="56">
        <f t="shared" si="1"/>
        <v>1.772</v>
      </c>
      <c r="K32" s="56">
        <f t="shared" si="2"/>
        <v>1.57708</v>
      </c>
      <c r="L32" s="57">
        <v>1.54148</v>
      </c>
      <c r="M32" s="56">
        <f t="shared" si="3"/>
        <v>0.0355999999999999</v>
      </c>
      <c r="N32" s="58"/>
    </row>
    <row r="33" ht="18" customHeight="1" spans="1:14">
      <c r="A33" s="14">
        <f t="shared" si="4"/>
        <v>28</v>
      </c>
      <c r="B33" s="49"/>
      <c r="C33" s="50" t="s">
        <v>110</v>
      </c>
      <c r="D33" s="50" t="s">
        <v>19</v>
      </c>
      <c r="E33" s="50">
        <v>7</v>
      </c>
      <c r="F33" s="50"/>
      <c r="G33" s="50">
        <v>8.48</v>
      </c>
      <c r="H33" s="50">
        <v>6.99</v>
      </c>
      <c r="I33" s="50">
        <v>6.5</v>
      </c>
      <c r="J33" s="56">
        <f t="shared" si="1"/>
        <v>7.2425</v>
      </c>
      <c r="K33" s="56">
        <f t="shared" si="2"/>
        <v>6.445825</v>
      </c>
      <c r="L33" s="57">
        <v>5.3311</v>
      </c>
      <c r="M33" s="56">
        <f t="shared" si="3"/>
        <v>1.114725</v>
      </c>
      <c r="N33" s="58"/>
    </row>
    <row r="34" ht="18" customHeight="1" spans="1:14">
      <c r="A34" s="14">
        <f t="shared" si="4"/>
        <v>29</v>
      </c>
      <c r="B34" s="49"/>
      <c r="C34" s="50" t="s">
        <v>111</v>
      </c>
      <c r="D34" s="51" t="s">
        <v>19</v>
      </c>
      <c r="E34" s="50">
        <v>5</v>
      </c>
      <c r="F34" s="50"/>
      <c r="G34" s="50">
        <v>4.48</v>
      </c>
      <c r="H34" s="50">
        <v>4.39</v>
      </c>
      <c r="I34" s="50">
        <v>4.9</v>
      </c>
      <c r="J34" s="56">
        <f t="shared" si="1"/>
        <v>4.6925</v>
      </c>
      <c r="K34" s="56">
        <f t="shared" si="2"/>
        <v>4.176325</v>
      </c>
      <c r="L34" s="57">
        <v>3.40276666666667</v>
      </c>
      <c r="M34" s="56">
        <f t="shared" si="3"/>
        <v>0.773558333333331</v>
      </c>
      <c r="N34" s="58"/>
    </row>
    <row r="35" ht="18" customHeight="1" spans="1:14">
      <c r="A35" s="14">
        <f t="shared" ref="A35:A44" si="5">ROW()-5</f>
        <v>30</v>
      </c>
      <c r="B35" s="49"/>
      <c r="C35" s="50" t="s">
        <v>112</v>
      </c>
      <c r="D35" s="51" t="s">
        <v>19</v>
      </c>
      <c r="E35" s="50">
        <v>4</v>
      </c>
      <c r="F35" s="50">
        <v>5</v>
      </c>
      <c r="G35" s="50">
        <v>9.98</v>
      </c>
      <c r="H35" s="50">
        <v>7.99</v>
      </c>
      <c r="I35" s="50">
        <v>6.5</v>
      </c>
      <c r="J35" s="56">
        <f t="shared" si="1"/>
        <v>6.694</v>
      </c>
      <c r="K35" s="56">
        <f t="shared" si="2"/>
        <v>5.95766</v>
      </c>
      <c r="L35" s="57">
        <v>4.74073333333333</v>
      </c>
      <c r="M35" s="56">
        <f t="shared" si="3"/>
        <v>1.21692666666667</v>
      </c>
      <c r="N35" s="58"/>
    </row>
    <row r="36" ht="18" customHeight="1" spans="1:14">
      <c r="A36" s="14">
        <f t="shared" si="5"/>
        <v>31</v>
      </c>
      <c r="B36" s="49"/>
      <c r="C36" s="50" t="s">
        <v>113</v>
      </c>
      <c r="D36" s="51" t="s">
        <v>19</v>
      </c>
      <c r="E36" s="50">
        <v>7</v>
      </c>
      <c r="F36" s="50"/>
      <c r="G36" s="50"/>
      <c r="H36" s="50"/>
      <c r="I36" s="50"/>
      <c r="J36" s="56">
        <f t="shared" si="1"/>
        <v>7</v>
      </c>
      <c r="K36" s="56">
        <f t="shared" si="2"/>
        <v>6.23</v>
      </c>
      <c r="L36" s="57">
        <v>4.005</v>
      </c>
      <c r="M36" s="56">
        <f t="shared" si="3"/>
        <v>2.225</v>
      </c>
      <c r="N36" s="58"/>
    </row>
    <row r="37" ht="18" customHeight="1" spans="1:14">
      <c r="A37" s="14">
        <f t="shared" si="5"/>
        <v>32</v>
      </c>
      <c r="B37" s="49"/>
      <c r="C37" s="50" t="s">
        <v>114</v>
      </c>
      <c r="D37" s="50" t="s">
        <v>19</v>
      </c>
      <c r="E37" s="50">
        <v>7</v>
      </c>
      <c r="F37" s="50"/>
      <c r="G37" s="50"/>
      <c r="H37" s="50"/>
      <c r="I37" s="50"/>
      <c r="J37" s="56">
        <f t="shared" ref="J37:J68" si="6">AVERAGE(E37:I37)</f>
        <v>7</v>
      </c>
      <c r="K37" s="56">
        <f t="shared" ref="K37:K68" si="7">J37*0.89</f>
        <v>6.23</v>
      </c>
      <c r="L37" s="57">
        <v>4.45</v>
      </c>
      <c r="M37" s="56">
        <f t="shared" ref="M37:M68" si="8">K37-L37</f>
        <v>1.78</v>
      </c>
      <c r="N37" s="58"/>
    </row>
    <row r="38" ht="18" customHeight="1" spans="1:14">
      <c r="A38" s="14">
        <f t="shared" si="5"/>
        <v>33</v>
      </c>
      <c r="B38" s="49"/>
      <c r="C38" s="50" t="s">
        <v>115</v>
      </c>
      <c r="D38" s="50" t="s">
        <v>19</v>
      </c>
      <c r="E38" s="50">
        <v>7</v>
      </c>
      <c r="F38" s="50">
        <v>5</v>
      </c>
      <c r="G38" s="50">
        <v>5.48</v>
      </c>
      <c r="H38" s="50">
        <v>4.99</v>
      </c>
      <c r="I38" s="50">
        <v>3.98</v>
      </c>
      <c r="J38" s="56">
        <f t="shared" si="6"/>
        <v>5.29</v>
      </c>
      <c r="K38" s="56">
        <f t="shared" si="7"/>
        <v>4.7081</v>
      </c>
      <c r="L38" s="57">
        <v>4.354325</v>
      </c>
      <c r="M38" s="56">
        <f t="shared" si="8"/>
        <v>0.353775</v>
      </c>
      <c r="N38" s="58"/>
    </row>
    <row r="39" ht="18" customHeight="1" spans="1:14">
      <c r="A39" s="14">
        <f t="shared" si="5"/>
        <v>34</v>
      </c>
      <c r="B39" s="49"/>
      <c r="C39" s="50" t="s">
        <v>116</v>
      </c>
      <c r="D39" s="50" t="s">
        <v>19</v>
      </c>
      <c r="E39" s="50">
        <v>10</v>
      </c>
      <c r="F39" s="50"/>
      <c r="G39" s="50">
        <v>8.68</v>
      </c>
      <c r="H39" s="50">
        <v>6.99</v>
      </c>
      <c r="I39" s="50">
        <v>6.5</v>
      </c>
      <c r="J39" s="56">
        <f t="shared" si="6"/>
        <v>8.0425</v>
      </c>
      <c r="K39" s="56">
        <f t="shared" si="7"/>
        <v>7.157825</v>
      </c>
      <c r="L39" s="57">
        <v>6.59935</v>
      </c>
      <c r="M39" s="56">
        <f t="shared" si="8"/>
        <v>0.558475</v>
      </c>
      <c r="N39" s="58"/>
    </row>
    <row r="40" ht="18" customHeight="1" spans="1:14">
      <c r="A40" s="14">
        <f t="shared" si="5"/>
        <v>35</v>
      </c>
      <c r="B40" s="49"/>
      <c r="C40" s="50" t="s">
        <v>117</v>
      </c>
      <c r="D40" s="50" t="s">
        <v>19</v>
      </c>
      <c r="E40" s="50">
        <v>5</v>
      </c>
      <c r="F40" s="50">
        <v>3</v>
      </c>
      <c r="G40" s="50">
        <v>2.98</v>
      </c>
      <c r="H40" s="50">
        <v>3.39</v>
      </c>
      <c r="I40" s="50">
        <v>2.98</v>
      </c>
      <c r="J40" s="56">
        <f t="shared" si="6"/>
        <v>3.47</v>
      </c>
      <c r="K40" s="56">
        <f t="shared" si="7"/>
        <v>3.0883</v>
      </c>
      <c r="L40" s="57">
        <v>2.8391</v>
      </c>
      <c r="M40" s="56">
        <f t="shared" si="8"/>
        <v>0.2492</v>
      </c>
      <c r="N40" s="58"/>
    </row>
    <row r="41" ht="18" customHeight="1" spans="1:14">
      <c r="A41" s="14">
        <f t="shared" si="5"/>
        <v>36</v>
      </c>
      <c r="B41" s="49"/>
      <c r="C41" s="50" t="s">
        <v>118</v>
      </c>
      <c r="D41" s="50" t="s">
        <v>19</v>
      </c>
      <c r="E41" s="50">
        <v>4</v>
      </c>
      <c r="F41" s="50">
        <v>2</v>
      </c>
      <c r="G41" s="50">
        <v>1.68</v>
      </c>
      <c r="H41" s="50"/>
      <c r="I41" s="50">
        <v>1.58</v>
      </c>
      <c r="J41" s="56">
        <f t="shared" si="6"/>
        <v>2.315</v>
      </c>
      <c r="K41" s="56">
        <f t="shared" si="7"/>
        <v>2.06035</v>
      </c>
      <c r="L41" s="57">
        <v>1.773325</v>
      </c>
      <c r="M41" s="56">
        <f t="shared" si="8"/>
        <v>0.287025</v>
      </c>
      <c r="N41" s="58"/>
    </row>
    <row r="42" ht="18" customHeight="1" spans="1:14">
      <c r="A42" s="14">
        <f t="shared" si="5"/>
        <v>37</v>
      </c>
      <c r="B42" s="49"/>
      <c r="C42" s="50" t="s">
        <v>119</v>
      </c>
      <c r="D42" s="50" t="s">
        <v>19</v>
      </c>
      <c r="E42" s="50">
        <v>5</v>
      </c>
      <c r="F42" s="50">
        <v>2</v>
      </c>
      <c r="G42" s="50">
        <v>2.98</v>
      </c>
      <c r="H42" s="50">
        <v>1.69</v>
      </c>
      <c r="I42" s="50">
        <v>2.7</v>
      </c>
      <c r="J42" s="56">
        <f t="shared" si="6"/>
        <v>2.874</v>
      </c>
      <c r="K42" s="56">
        <f t="shared" si="7"/>
        <v>2.55786</v>
      </c>
      <c r="L42" s="57">
        <v>2.91208</v>
      </c>
      <c r="M42" s="56">
        <f t="shared" si="8"/>
        <v>-0.35422</v>
      </c>
      <c r="N42" s="58"/>
    </row>
    <row r="43" ht="18" customHeight="1" spans="1:14">
      <c r="A43" s="14">
        <f t="shared" si="5"/>
        <v>38</v>
      </c>
      <c r="B43" s="49"/>
      <c r="C43" s="50" t="s">
        <v>120</v>
      </c>
      <c r="D43" s="50" t="s">
        <v>19</v>
      </c>
      <c r="E43" s="50">
        <v>7</v>
      </c>
      <c r="F43" s="50"/>
      <c r="G43" s="50">
        <v>8.48</v>
      </c>
      <c r="H43" s="50">
        <v>2.69</v>
      </c>
      <c r="I43" s="50">
        <v>4.98</v>
      </c>
      <c r="J43" s="56">
        <f t="shared" si="6"/>
        <v>5.7875</v>
      </c>
      <c r="K43" s="56">
        <f t="shared" si="7"/>
        <v>5.150875</v>
      </c>
      <c r="L43" s="57">
        <v>5.21985</v>
      </c>
      <c r="M43" s="56">
        <f t="shared" si="8"/>
        <v>-0.0689749999999991</v>
      </c>
      <c r="N43" s="58"/>
    </row>
    <row r="44" ht="18" customHeight="1" spans="1:14">
      <c r="A44" s="14">
        <f t="shared" si="5"/>
        <v>39</v>
      </c>
      <c r="B44" s="49"/>
      <c r="C44" s="50" t="s">
        <v>121</v>
      </c>
      <c r="D44" s="50" t="s">
        <v>19</v>
      </c>
      <c r="E44" s="50">
        <v>6</v>
      </c>
      <c r="F44" s="50">
        <v>3</v>
      </c>
      <c r="G44" s="50">
        <v>3.48</v>
      </c>
      <c r="H44" s="50">
        <v>4.39</v>
      </c>
      <c r="I44" s="50">
        <v>2.19</v>
      </c>
      <c r="J44" s="56">
        <f t="shared" si="6"/>
        <v>3.812</v>
      </c>
      <c r="K44" s="56">
        <f t="shared" si="7"/>
        <v>3.39268</v>
      </c>
      <c r="L44" s="57">
        <v>2.69848</v>
      </c>
      <c r="M44" s="56">
        <f t="shared" si="8"/>
        <v>0.6942</v>
      </c>
      <c r="N44" s="58"/>
    </row>
    <row r="45" ht="18" customHeight="1" spans="1:14">
      <c r="A45" s="14">
        <f t="shared" ref="A45:A54" si="9">ROW()-5</f>
        <v>40</v>
      </c>
      <c r="B45" s="49"/>
      <c r="C45" s="50" t="s">
        <v>122</v>
      </c>
      <c r="D45" s="50" t="s">
        <v>19</v>
      </c>
      <c r="E45" s="50">
        <v>4</v>
      </c>
      <c r="F45" s="50">
        <v>1.5</v>
      </c>
      <c r="G45" s="50"/>
      <c r="H45" s="50">
        <v>3.99</v>
      </c>
      <c r="I45" s="50">
        <v>2</v>
      </c>
      <c r="J45" s="56">
        <f t="shared" si="6"/>
        <v>2.8725</v>
      </c>
      <c r="K45" s="56">
        <f t="shared" si="7"/>
        <v>2.556525</v>
      </c>
      <c r="L45" s="57">
        <v>2.9637</v>
      </c>
      <c r="M45" s="56">
        <f t="shared" si="8"/>
        <v>-0.407175</v>
      </c>
      <c r="N45" s="58"/>
    </row>
    <row r="46" ht="18" customHeight="1" spans="1:14">
      <c r="A46" s="14">
        <f t="shared" si="9"/>
        <v>41</v>
      </c>
      <c r="B46" s="49"/>
      <c r="C46" s="50" t="s">
        <v>123</v>
      </c>
      <c r="D46" s="50" t="s">
        <v>19</v>
      </c>
      <c r="E46" s="50">
        <v>5</v>
      </c>
      <c r="F46" s="50">
        <v>3</v>
      </c>
      <c r="G46" s="50">
        <v>2.78</v>
      </c>
      <c r="H46" s="50"/>
      <c r="I46" s="50">
        <v>1.99</v>
      </c>
      <c r="J46" s="56">
        <f t="shared" si="6"/>
        <v>3.1925</v>
      </c>
      <c r="K46" s="56">
        <f t="shared" si="7"/>
        <v>2.841325</v>
      </c>
      <c r="L46" s="57">
        <v>2.1805</v>
      </c>
      <c r="M46" s="56">
        <f t="shared" si="8"/>
        <v>0.660825</v>
      </c>
      <c r="N46" s="58"/>
    </row>
    <row r="47" ht="18" customHeight="1" spans="1:14">
      <c r="A47" s="14">
        <f t="shared" si="9"/>
        <v>42</v>
      </c>
      <c r="B47" s="49"/>
      <c r="C47" s="50" t="s">
        <v>124</v>
      </c>
      <c r="D47" s="52" t="s">
        <v>19</v>
      </c>
      <c r="E47" s="50">
        <v>4</v>
      </c>
      <c r="F47" s="50">
        <v>2</v>
      </c>
      <c r="G47" s="50">
        <v>2.78</v>
      </c>
      <c r="H47" s="50">
        <v>2.69</v>
      </c>
      <c r="I47" s="50">
        <v>1.8</v>
      </c>
      <c r="J47" s="56">
        <f t="shared" si="6"/>
        <v>2.654</v>
      </c>
      <c r="K47" s="56">
        <f t="shared" si="7"/>
        <v>2.36206</v>
      </c>
      <c r="L47" s="57">
        <v>2.27128</v>
      </c>
      <c r="M47" s="56">
        <f t="shared" si="8"/>
        <v>0.0907800000000001</v>
      </c>
      <c r="N47" s="58"/>
    </row>
    <row r="48" ht="18" customHeight="1" spans="1:14">
      <c r="A48" s="14">
        <f t="shared" si="9"/>
        <v>43</v>
      </c>
      <c r="B48" s="49"/>
      <c r="C48" s="50" t="s">
        <v>125</v>
      </c>
      <c r="D48" s="50" t="s">
        <v>19</v>
      </c>
      <c r="E48" s="50">
        <v>4</v>
      </c>
      <c r="F48" s="50"/>
      <c r="G48" s="50"/>
      <c r="H48" s="50"/>
      <c r="I48" s="50">
        <v>3.38</v>
      </c>
      <c r="J48" s="56">
        <f t="shared" si="6"/>
        <v>3.69</v>
      </c>
      <c r="K48" s="56">
        <f t="shared" si="7"/>
        <v>3.2841</v>
      </c>
      <c r="L48" s="57">
        <v>3.1862</v>
      </c>
      <c r="M48" s="56">
        <f t="shared" si="8"/>
        <v>0.0979000000000001</v>
      </c>
      <c r="N48" s="58"/>
    </row>
    <row r="49" ht="18" customHeight="1" spans="1:14">
      <c r="A49" s="14">
        <f t="shared" si="9"/>
        <v>44</v>
      </c>
      <c r="B49" s="49"/>
      <c r="C49" s="50" t="s">
        <v>126</v>
      </c>
      <c r="D49" s="50" t="s">
        <v>19</v>
      </c>
      <c r="E49" s="50">
        <v>4</v>
      </c>
      <c r="F49" s="50"/>
      <c r="G49" s="50">
        <v>1.98</v>
      </c>
      <c r="H49" s="50">
        <v>3.39</v>
      </c>
      <c r="I49" s="50">
        <v>2</v>
      </c>
      <c r="J49" s="56">
        <f t="shared" si="6"/>
        <v>2.8425</v>
      </c>
      <c r="K49" s="56">
        <f t="shared" si="7"/>
        <v>2.529825</v>
      </c>
      <c r="L49" s="57">
        <v>3.170625</v>
      </c>
      <c r="M49" s="56">
        <f t="shared" si="8"/>
        <v>-0.6408</v>
      </c>
      <c r="N49" s="58"/>
    </row>
    <row r="50" ht="18" customHeight="1" spans="1:14">
      <c r="A50" s="14">
        <f t="shared" si="9"/>
        <v>45</v>
      </c>
      <c r="B50" s="49"/>
      <c r="C50" s="50" t="s">
        <v>127</v>
      </c>
      <c r="D50" s="52" t="s">
        <v>19</v>
      </c>
      <c r="E50" s="50">
        <v>4</v>
      </c>
      <c r="F50" s="50">
        <v>4</v>
      </c>
      <c r="G50" s="50">
        <v>5.48</v>
      </c>
      <c r="H50" s="50">
        <v>4.39</v>
      </c>
      <c r="I50" s="50">
        <v>3.99</v>
      </c>
      <c r="J50" s="56">
        <f t="shared" si="6"/>
        <v>4.372</v>
      </c>
      <c r="K50" s="56">
        <f t="shared" si="7"/>
        <v>3.89108</v>
      </c>
      <c r="L50" s="57">
        <v>4.0851</v>
      </c>
      <c r="M50" s="56">
        <f t="shared" si="8"/>
        <v>-0.19402</v>
      </c>
      <c r="N50" s="58"/>
    </row>
    <row r="51" ht="18" customHeight="1" spans="1:14">
      <c r="A51" s="14">
        <f t="shared" si="9"/>
        <v>46</v>
      </c>
      <c r="B51" s="49"/>
      <c r="C51" s="50" t="s">
        <v>128</v>
      </c>
      <c r="D51" s="50" t="s">
        <v>19</v>
      </c>
      <c r="E51" s="50">
        <v>5</v>
      </c>
      <c r="F51" s="50">
        <v>4</v>
      </c>
      <c r="G51" s="50">
        <v>4.98</v>
      </c>
      <c r="H51" s="50">
        <v>7.58</v>
      </c>
      <c r="I51" s="50">
        <v>5.5</v>
      </c>
      <c r="J51" s="56">
        <f t="shared" si="6"/>
        <v>5.412</v>
      </c>
      <c r="K51" s="56">
        <f t="shared" si="7"/>
        <v>4.81668</v>
      </c>
      <c r="L51" s="57">
        <v>4.51408</v>
      </c>
      <c r="M51" s="56">
        <f t="shared" si="8"/>
        <v>0.302600000000001</v>
      </c>
      <c r="N51" s="58"/>
    </row>
    <row r="52" ht="18" customHeight="1" spans="1:14">
      <c r="A52" s="14">
        <f t="shared" si="9"/>
        <v>47</v>
      </c>
      <c r="B52" s="49"/>
      <c r="C52" s="50" t="s">
        <v>129</v>
      </c>
      <c r="D52" s="50" t="s">
        <v>19</v>
      </c>
      <c r="E52" s="50">
        <v>3</v>
      </c>
      <c r="F52" s="50">
        <v>1</v>
      </c>
      <c r="G52" s="50">
        <v>0.98</v>
      </c>
      <c r="H52" s="50">
        <v>0.99</v>
      </c>
      <c r="I52" s="50">
        <v>0.79</v>
      </c>
      <c r="J52" s="56">
        <f t="shared" si="6"/>
        <v>1.352</v>
      </c>
      <c r="K52" s="56">
        <f t="shared" si="7"/>
        <v>1.20328</v>
      </c>
      <c r="L52" s="57">
        <v>0.97188</v>
      </c>
      <c r="M52" s="56">
        <f t="shared" si="8"/>
        <v>0.2314</v>
      </c>
      <c r="N52" s="58"/>
    </row>
    <row r="53" ht="18" customHeight="1" spans="1:14">
      <c r="A53" s="14">
        <f t="shared" si="9"/>
        <v>48</v>
      </c>
      <c r="B53" s="49"/>
      <c r="C53" s="53" t="s">
        <v>130</v>
      </c>
      <c r="D53" s="50" t="s">
        <v>19</v>
      </c>
      <c r="E53" s="50">
        <v>3</v>
      </c>
      <c r="F53" s="50">
        <v>2</v>
      </c>
      <c r="G53" s="50">
        <v>3.28</v>
      </c>
      <c r="H53" s="50">
        <v>2.99</v>
      </c>
      <c r="I53" s="50">
        <v>2</v>
      </c>
      <c r="J53" s="56">
        <f t="shared" si="6"/>
        <v>2.654</v>
      </c>
      <c r="K53" s="56">
        <f t="shared" si="7"/>
        <v>2.36206</v>
      </c>
      <c r="L53" s="57">
        <v>2.44305</v>
      </c>
      <c r="M53" s="56">
        <f t="shared" si="8"/>
        <v>-0.0809899999999999</v>
      </c>
      <c r="N53" s="58"/>
    </row>
    <row r="54" ht="18" customHeight="1" spans="1:14">
      <c r="A54" s="14">
        <f t="shared" si="9"/>
        <v>49</v>
      </c>
      <c r="B54" s="49"/>
      <c r="C54" s="50" t="s">
        <v>131</v>
      </c>
      <c r="D54" s="50" t="s">
        <v>19</v>
      </c>
      <c r="E54" s="50">
        <v>3</v>
      </c>
      <c r="F54" s="50">
        <v>2.5</v>
      </c>
      <c r="G54" s="50">
        <v>5.98</v>
      </c>
      <c r="H54" s="50">
        <v>6.58</v>
      </c>
      <c r="I54" s="50">
        <v>4.9</v>
      </c>
      <c r="J54" s="56">
        <f t="shared" si="6"/>
        <v>4.592</v>
      </c>
      <c r="K54" s="56">
        <f t="shared" si="7"/>
        <v>4.08688</v>
      </c>
      <c r="L54" s="57">
        <v>4.2631</v>
      </c>
      <c r="M54" s="56">
        <f t="shared" si="8"/>
        <v>-0.176219999999999</v>
      </c>
      <c r="N54" s="58"/>
    </row>
    <row r="55" ht="18" customHeight="1" spans="1:14">
      <c r="A55" s="14">
        <f t="shared" ref="A55:A64" si="10">ROW()-5</f>
        <v>50</v>
      </c>
      <c r="B55" s="49"/>
      <c r="C55" s="53" t="s">
        <v>132</v>
      </c>
      <c r="D55" s="50" t="s">
        <v>19</v>
      </c>
      <c r="E55" s="2">
        <v>3</v>
      </c>
      <c r="F55" s="50"/>
      <c r="G55" s="50"/>
      <c r="H55" s="50"/>
      <c r="I55" s="50"/>
      <c r="J55" s="56">
        <f t="shared" si="6"/>
        <v>3</v>
      </c>
      <c r="K55" s="56">
        <f t="shared" si="7"/>
        <v>2.67</v>
      </c>
      <c r="L55" s="56">
        <v>3.56</v>
      </c>
      <c r="M55" s="56">
        <f t="shared" si="8"/>
        <v>-0.89</v>
      </c>
      <c r="N55" s="58"/>
    </row>
    <row r="56" ht="18" customHeight="1" spans="1:14">
      <c r="A56" s="14">
        <f t="shared" si="10"/>
        <v>51</v>
      </c>
      <c r="B56" s="49"/>
      <c r="C56" s="53" t="s">
        <v>133</v>
      </c>
      <c r="D56" s="53" t="s">
        <v>19</v>
      </c>
      <c r="E56" s="50">
        <v>6</v>
      </c>
      <c r="F56" s="50">
        <v>3</v>
      </c>
      <c r="G56" s="50">
        <v>3.28</v>
      </c>
      <c r="H56" s="50">
        <v>2.99</v>
      </c>
      <c r="I56" s="50">
        <v>3.9</v>
      </c>
      <c r="J56" s="56">
        <f t="shared" si="6"/>
        <v>3.834</v>
      </c>
      <c r="K56" s="56">
        <f t="shared" si="7"/>
        <v>3.41226</v>
      </c>
      <c r="L56" s="57">
        <v>2.7857</v>
      </c>
      <c r="M56" s="56">
        <f t="shared" si="8"/>
        <v>0.62656</v>
      </c>
      <c r="N56" s="58"/>
    </row>
    <row r="57" ht="18" customHeight="1" spans="1:14">
      <c r="A57" s="14">
        <f t="shared" si="10"/>
        <v>52</v>
      </c>
      <c r="B57" s="49" t="s">
        <v>81</v>
      </c>
      <c r="C57" s="50" t="s">
        <v>134</v>
      </c>
      <c r="D57" s="50" t="s">
        <v>19</v>
      </c>
      <c r="E57" s="50">
        <v>5</v>
      </c>
      <c r="F57" s="50">
        <v>3</v>
      </c>
      <c r="G57" s="50">
        <v>2.28</v>
      </c>
      <c r="H57" s="50">
        <v>2.58</v>
      </c>
      <c r="I57" s="50">
        <v>1.8</v>
      </c>
      <c r="J57" s="56">
        <f t="shared" si="6"/>
        <v>2.932</v>
      </c>
      <c r="K57" s="56">
        <f t="shared" si="7"/>
        <v>2.60948</v>
      </c>
      <c r="L57" s="57">
        <v>2.48666</v>
      </c>
      <c r="M57" s="56">
        <f t="shared" si="8"/>
        <v>0.12282</v>
      </c>
      <c r="N57" s="58"/>
    </row>
    <row r="58" ht="18" customHeight="1" spans="1:14">
      <c r="A58" s="14">
        <f t="shared" si="10"/>
        <v>53</v>
      </c>
      <c r="B58" s="49"/>
      <c r="C58" s="50" t="s">
        <v>135</v>
      </c>
      <c r="D58" s="50" t="s">
        <v>19</v>
      </c>
      <c r="E58" s="50">
        <v>3</v>
      </c>
      <c r="F58" s="50">
        <v>2.5</v>
      </c>
      <c r="G58" s="50">
        <v>2.28</v>
      </c>
      <c r="H58" s="50">
        <v>2.39</v>
      </c>
      <c r="I58" s="50">
        <v>1.99</v>
      </c>
      <c r="J58" s="56">
        <f t="shared" si="6"/>
        <v>2.432</v>
      </c>
      <c r="K58" s="56">
        <f t="shared" si="7"/>
        <v>2.16448</v>
      </c>
      <c r="L58" s="37">
        <v>2.09506</v>
      </c>
      <c r="M58" s="56">
        <f t="shared" si="8"/>
        <v>0.06942</v>
      </c>
      <c r="N58" s="59"/>
    </row>
    <row r="59" ht="18" customHeight="1" spans="1:14">
      <c r="A59" s="14">
        <f t="shared" si="10"/>
        <v>54</v>
      </c>
      <c r="B59" s="49"/>
      <c r="C59" s="50" t="s">
        <v>136</v>
      </c>
      <c r="D59" s="50" t="s">
        <v>19</v>
      </c>
      <c r="E59" s="50">
        <v>4</v>
      </c>
      <c r="F59" s="50">
        <v>2.5</v>
      </c>
      <c r="G59" s="50"/>
      <c r="H59" s="50"/>
      <c r="I59" s="50"/>
      <c r="J59" s="56">
        <f t="shared" si="6"/>
        <v>3.25</v>
      </c>
      <c r="K59" s="56">
        <f t="shared" si="7"/>
        <v>2.8925</v>
      </c>
      <c r="L59" s="56">
        <v>3.22625</v>
      </c>
      <c r="M59" s="56">
        <f t="shared" si="8"/>
        <v>-0.33375</v>
      </c>
      <c r="N59" s="58"/>
    </row>
    <row r="60" ht="18" customHeight="1" spans="1:14">
      <c r="A60" s="14">
        <f t="shared" si="10"/>
        <v>55</v>
      </c>
      <c r="B60" s="49"/>
      <c r="C60" s="50" t="s">
        <v>137</v>
      </c>
      <c r="D60" s="50" t="s">
        <v>19</v>
      </c>
      <c r="E60" s="14">
        <v>3</v>
      </c>
      <c r="F60" s="50"/>
      <c r="G60" s="50"/>
      <c r="H60" s="50"/>
      <c r="I60" s="50"/>
      <c r="J60" s="56">
        <f t="shared" si="6"/>
        <v>3</v>
      </c>
      <c r="K60" s="56">
        <f t="shared" si="7"/>
        <v>2.67</v>
      </c>
      <c r="L60" s="56">
        <v>3.5511</v>
      </c>
      <c r="M60" s="56">
        <f t="shared" si="8"/>
        <v>-0.8811</v>
      </c>
      <c r="N60" s="58"/>
    </row>
    <row r="61" ht="18" customHeight="1" spans="1:14">
      <c r="A61" s="14">
        <f t="shared" si="10"/>
        <v>56</v>
      </c>
      <c r="B61" s="49"/>
      <c r="C61" s="50" t="s">
        <v>138</v>
      </c>
      <c r="D61" s="50" t="s">
        <v>19</v>
      </c>
      <c r="E61" s="50">
        <v>4</v>
      </c>
      <c r="F61" s="50"/>
      <c r="G61" s="50"/>
      <c r="H61" s="50"/>
      <c r="I61" s="50">
        <v>2.99</v>
      </c>
      <c r="J61" s="56">
        <f t="shared" si="6"/>
        <v>3.495</v>
      </c>
      <c r="K61" s="56">
        <f t="shared" si="7"/>
        <v>3.11055</v>
      </c>
      <c r="L61" s="56">
        <v>4.00055</v>
      </c>
      <c r="M61" s="56">
        <f t="shared" si="8"/>
        <v>-0.89</v>
      </c>
      <c r="N61" s="58"/>
    </row>
    <row r="62" ht="18" customHeight="1" spans="1:14">
      <c r="A62" s="14">
        <f t="shared" si="10"/>
        <v>57</v>
      </c>
      <c r="B62" s="49"/>
      <c r="C62" s="50" t="s">
        <v>139</v>
      </c>
      <c r="D62" s="50" t="s">
        <v>19</v>
      </c>
      <c r="E62" s="2">
        <v>15</v>
      </c>
      <c r="F62" s="50"/>
      <c r="G62" s="50"/>
      <c r="H62" s="50"/>
      <c r="I62" s="50"/>
      <c r="J62" s="56">
        <f t="shared" si="6"/>
        <v>15</v>
      </c>
      <c r="K62" s="56">
        <f t="shared" si="7"/>
        <v>13.35</v>
      </c>
      <c r="L62" s="56">
        <v>11.57</v>
      </c>
      <c r="M62" s="56">
        <f t="shared" si="8"/>
        <v>1.78</v>
      </c>
      <c r="N62" s="58"/>
    </row>
    <row r="63" ht="18" customHeight="1" spans="1:14">
      <c r="A63" s="14">
        <f t="shared" si="10"/>
        <v>58</v>
      </c>
      <c r="B63" s="49"/>
      <c r="C63" s="50" t="s">
        <v>140</v>
      </c>
      <c r="D63" s="50" t="s">
        <v>19</v>
      </c>
      <c r="E63" s="50">
        <v>6</v>
      </c>
      <c r="F63" s="50"/>
      <c r="G63" s="50"/>
      <c r="H63" s="50">
        <v>4.69</v>
      </c>
      <c r="I63" s="50"/>
      <c r="J63" s="56">
        <f t="shared" si="6"/>
        <v>5.345</v>
      </c>
      <c r="K63" s="56">
        <f t="shared" si="7"/>
        <v>4.75705</v>
      </c>
      <c r="L63" s="56">
        <v>3.73355</v>
      </c>
      <c r="M63" s="56">
        <f t="shared" si="8"/>
        <v>1.0235</v>
      </c>
      <c r="N63" s="58"/>
    </row>
    <row r="64" ht="18" customHeight="1" spans="1:14">
      <c r="A64" s="14">
        <f t="shared" si="10"/>
        <v>59</v>
      </c>
      <c r="B64" s="49"/>
      <c r="C64" s="50" t="s">
        <v>141</v>
      </c>
      <c r="D64" s="52" t="s">
        <v>19</v>
      </c>
      <c r="E64" s="50">
        <v>6</v>
      </c>
      <c r="F64" s="50"/>
      <c r="G64" s="50">
        <v>6.98</v>
      </c>
      <c r="H64" s="50"/>
      <c r="I64" s="50">
        <v>4.5</v>
      </c>
      <c r="J64" s="56">
        <f t="shared" si="6"/>
        <v>5.82666666666667</v>
      </c>
      <c r="K64" s="56">
        <f t="shared" si="7"/>
        <v>5.18573333333333</v>
      </c>
      <c r="L64" s="56">
        <v>4.44555</v>
      </c>
      <c r="M64" s="56">
        <f t="shared" si="8"/>
        <v>0.740183333333334</v>
      </c>
      <c r="N64" s="58"/>
    </row>
    <row r="65" ht="18" customHeight="1" spans="1:14">
      <c r="A65" s="14">
        <f t="shared" ref="A65:A74" si="11">ROW()-5</f>
        <v>60</v>
      </c>
      <c r="B65" s="49"/>
      <c r="C65" s="50" t="s">
        <v>142</v>
      </c>
      <c r="D65" s="52" t="s">
        <v>19</v>
      </c>
      <c r="E65" s="50">
        <v>15</v>
      </c>
      <c r="F65" s="50"/>
      <c r="G65" s="50"/>
      <c r="H65" s="50"/>
      <c r="I65" s="50"/>
      <c r="J65" s="56">
        <f t="shared" si="6"/>
        <v>15</v>
      </c>
      <c r="K65" s="56">
        <f t="shared" si="7"/>
        <v>13.35</v>
      </c>
      <c r="L65" s="56">
        <v>10.68</v>
      </c>
      <c r="M65" s="56">
        <f t="shared" si="8"/>
        <v>2.67</v>
      </c>
      <c r="N65" s="58"/>
    </row>
    <row r="66" ht="18" customHeight="1" spans="1:14">
      <c r="A66" s="14">
        <f t="shared" si="11"/>
        <v>61</v>
      </c>
      <c r="B66" s="49"/>
      <c r="C66" s="50" t="s">
        <v>143</v>
      </c>
      <c r="D66" s="50" t="s">
        <v>19</v>
      </c>
      <c r="E66" s="50">
        <v>6</v>
      </c>
      <c r="F66" s="50">
        <v>6</v>
      </c>
      <c r="G66" s="50">
        <v>6.48</v>
      </c>
      <c r="H66" s="50">
        <v>5.99</v>
      </c>
      <c r="I66" s="50"/>
      <c r="J66" s="56">
        <f t="shared" si="6"/>
        <v>6.1175</v>
      </c>
      <c r="K66" s="56">
        <f t="shared" si="7"/>
        <v>5.444575</v>
      </c>
      <c r="L66" s="56">
        <v>5.115275</v>
      </c>
      <c r="M66" s="56">
        <f t="shared" si="8"/>
        <v>0.3293</v>
      </c>
      <c r="N66" s="58"/>
    </row>
    <row r="67" ht="18" customHeight="1" spans="1:14">
      <c r="A67" s="14">
        <f t="shared" si="11"/>
        <v>62</v>
      </c>
      <c r="B67" s="49"/>
      <c r="C67" s="50" t="s">
        <v>144</v>
      </c>
      <c r="D67" s="50" t="s">
        <v>19</v>
      </c>
      <c r="E67" s="50">
        <v>15</v>
      </c>
      <c r="F67" s="50">
        <v>15</v>
      </c>
      <c r="G67" s="50">
        <v>13.98</v>
      </c>
      <c r="H67" s="50"/>
      <c r="I67" s="50"/>
      <c r="J67" s="56">
        <f t="shared" si="6"/>
        <v>14.66</v>
      </c>
      <c r="K67" s="56">
        <f t="shared" si="7"/>
        <v>13.0474</v>
      </c>
      <c r="L67" s="56">
        <v>12.07908</v>
      </c>
      <c r="M67" s="56">
        <f t="shared" si="8"/>
        <v>0.968320000000002</v>
      </c>
      <c r="N67" s="58"/>
    </row>
    <row r="68" ht="18" customHeight="1" spans="1:14">
      <c r="A68" s="14">
        <f t="shared" si="11"/>
        <v>63</v>
      </c>
      <c r="B68" s="49"/>
      <c r="C68" s="50" t="s">
        <v>145</v>
      </c>
      <c r="D68" s="50" t="s">
        <v>19</v>
      </c>
      <c r="E68" s="50">
        <v>7</v>
      </c>
      <c r="F68" s="50">
        <v>8</v>
      </c>
      <c r="G68" s="50">
        <v>6.98</v>
      </c>
      <c r="H68" s="50">
        <v>7.99</v>
      </c>
      <c r="I68" s="50"/>
      <c r="J68" s="56">
        <f t="shared" si="6"/>
        <v>7.4925</v>
      </c>
      <c r="K68" s="56">
        <f t="shared" si="7"/>
        <v>6.668325</v>
      </c>
      <c r="L68" s="56">
        <v>5.555825</v>
      </c>
      <c r="M68" s="56">
        <f t="shared" si="8"/>
        <v>1.1125</v>
      </c>
      <c r="N68" s="58"/>
    </row>
    <row r="69" ht="18" customHeight="1" spans="1:14">
      <c r="A69" s="14">
        <f t="shared" si="11"/>
        <v>64</v>
      </c>
      <c r="B69" s="49"/>
      <c r="C69" s="50" t="s">
        <v>146</v>
      </c>
      <c r="D69" s="50" t="s">
        <v>19</v>
      </c>
      <c r="E69" s="50">
        <v>15</v>
      </c>
      <c r="F69" s="50">
        <v>15</v>
      </c>
      <c r="G69" s="50">
        <v>14.98</v>
      </c>
      <c r="H69" s="50">
        <v>8.99</v>
      </c>
      <c r="I69" s="50"/>
      <c r="J69" s="56">
        <f t="shared" ref="J69:J100" si="12">AVERAGE(E69:I69)</f>
        <v>13.4925</v>
      </c>
      <c r="K69" s="56">
        <f t="shared" ref="K69:K100" si="13">J69*0.89</f>
        <v>12.008325</v>
      </c>
      <c r="L69" s="56">
        <v>10.3002666666667</v>
      </c>
      <c r="M69" s="56">
        <f t="shared" ref="M69:M100" si="14">K69-L69</f>
        <v>1.7080583333333</v>
      </c>
      <c r="N69" s="58"/>
    </row>
    <row r="70" ht="18" customHeight="1" spans="1:14">
      <c r="A70" s="14">
        <f t="shared" si="11"/>
        <v>65</v>
      </c>
      <c r="B70" s="49"/>
      <c r="C70" s="50" t="s">
        <v>147</v>
      </c>
      <c r="D70" s="50" t="s">
        <v>19</v>
      </c>
      <c r="E70" s="50">
        <v>6</v>
      </c>
      <c r="F70" s="50">
        <v>6</v>
      </c>
      <c r="G70" s="50">
        <v>3.68</v>
      </c>
      <c r="H70" s="50"/>
      <c r="I70" s="50"/>
      <c r="J70" s="56">
        <f t="shared" si="12"/>
        <v>5.22666666666667</v>
      </c>
      <c r="K70" s="56">
        <f t="shared" si="13"/>
        <v>4.65173333333333</v>
      </c>
      <c r="L70" s="56">
        <v>4.665825</v>
      </c>
      <c r="M70" s="56">
        <f t="shared" si="14"/>
        <v>-0.0140916666666664</v>
      </c>
      <c r="N70" s="58"/>
    </row>
    <row r="71" ht="18" customHeight="1" spans="1:14">
      <c r="A71" s="14">
        <f t="shared" si="11"/>
        <v>66</v>
      </c>
      <c r="B71" s="49"/>
      <c r="C71" s="50" t="s">
        <v>148</v>
      </c>
      <c r="D71" s="50" t="s">
        <v>19</v>
      </c>
      <c r="E71" s="50">
        <v>7</v>
      </c>
      <c r="F71" s="50">
        <v>5</v>
      </c>
      <c r="G71" s="50">
        <v>8.98</v>
      </c>
      <c r="H71" s="50">
        <v>9.98</v>
      </c>
      <c r="I71" s="50">
        <v>4.99</v>
      </c>
      <c r="J71" s="56">
        <f t="shared" si="12"/>
        <v>7.19</v>
      </c>
      <c r="K71" s="56">
        <f t="shared" si="13"/>
        <v>6.3991</v>
      </c>
      <c r="L71" s="56">
        <v>6.445825</v>
      </c>
      <c r="M71" s="56">
        <f t="shared" si="14"/>
        <v>-0.0467249999999995</v>
      </c>
      <c r="N71" s="58"/>
    </row>
    <row r="72" ht="18" customHeight="1" spans="1:14">
      <c r="A72" s="14">
        <f t="shared" si="11"/>
        <v>67</v>
      </c>
      <c r="B72" s="49"/>
      <c r="C72" s="50" t="s">
        <v>149</v>
      </c>
      <c r="D72" s="50" t="s">
        <v>19</v>
      </c>
      <c r="E72" s="50"/>
      <c r="F72" s="50">
        <v>7</v>
      </c>
      <c r="G72" s="50"/>
      <c r="H72" s="50">
        <v>6.99</v>
      </c>
      <c r="I72" s="50"/>
      <c r="J72" s="56">
        <f t="shared" si="12"/>
        <v>6.995</v>
      </c>
      <c r="K72" s="56">
        <f t="shared" si="13"/>
        <v>6.22555</v>
      </c>
      <c r="L72" s="56">
        <v>6.82036666666667</v>
      </c>
      <c r="M72" s="56">
        <f t="shared" si="14"/>
        <v>-0.59481666666667</v>
      </c>
      <c r="N72" s="58"/>
    </row>
    <row r="73" ht="18" customHeight="1" spans="1:14">
      <c r="A73" s="14">
        <f t="shared" si="11"/>
        <v>68</v>
      </c>
      <c r="B73" s="49"/>
      <c r="C73" s="50" t="s">
        <v>150</v>
      </c>
      <c r="D73" s="50" t="s">
        <v>19</v>
      </c>
      <c r="E73" s="50">
        <v>15</v>
      </c>
      <c r="F73" s="50">
        <v>13</v>
      </c>
      <c r="G73" s="50">
        <v>14.98</v>
      </c>
      <c r="H73" s="50"/>
      <c r="I73" s="50">
        <v>13.8</v>
      </c>
      <c r="J73" s="56">
        <f t="shared" si="12"/>
        <v>14.195</v>
      </c>
      <c r="K73" s="56">
        <f t="shared" si="13"/>
        <v>12.63355</v>
      </c>
      <c r="L73" s="56">
        <v>12.63088</v>
      </c>
      <c r="M73" s="56">
        <f t="shared" si="14"/>
        <v>0.00267000000000017</v>
      </c>
      <c r="N73" s="58"/>
    </row>
    <row r="74" ht="18" customHeight="1" spans="1:14">
      <c r="A74" s="14">
        <f t="shared" si="11"/>
        <v>69</v>
      </c>
      <c r="B74" s="49"/>
      <c r="C74" s="50" t="s">
        <v>151</v>
      </c>
      <c r="D74" s="50" t="s">
        <v>19</v>
      </c>
      <c r="E74" s="50">
        <v>5</v>
      </c>
      <c r="F74" s="50"/>
      <c r="G74" s="50"/>
      <c r="H74" s="50"/>
      <c r="I74" s="50"/>
      <c r="J74" s="56">
        <f t="shared" si="12"/>
        <v>5</v>
      </c>
      <c r="K74" s="56">
        <f t="shared" si="13"/>
        <v>4.45</v>
      </c>
      <c r="L74" s="56">
        <v>7.921</v>
      </c>
      <c r="M74" s="56">
        <f t="shared" si="14"/>
        <v>-3.471</v>
      </c>
      <c r="N74" s="58"/>
    </row>
    <row r="75" ht="18" customHeight="1" spans="1:14">
      <c r="A75" s="14">
        <f t="shared" ref="A75:A84" si="15">ROW()-5</f>
        <v>70</v>
      </c>
      <c r="B75" s="49"/>
      <c r="C75" s="50" t="s">
        <v>152</v>
      </c>
      <c r="D75" s="50" t="s">
        <v>19</v>
      </c>
      <c r="E75" s="50">
        <v>5</v>
      </c>
      <c r="F75" s="50">
        <v>5</v>
      </c>
      <c r="G75" s="50">
        <v>6.98</v>
      </c>
      <c r="H75" s="50">
        <v>7.39</v>
      </c>
      <c r="I75" s="50">
        <v>6.5</v>
      </c>
      <c r="J75" s="56">
        <f t="shared" si="12"/>
        <v>6.174</v>
      </c>
      <c r="K75" s="56">
        <f t="shared" si="13"/>
        <v>5.49486</v>
      </c>
      <c r="L75" s="56">
        <v>5.0374</v>
      </c>
      <c r="M75" s="56">
        <f t="shared" si="14"/>
        <v>0.45746</v>
      </c>
      <c r="N75" s="58"/>
    </row>
    <row r="76" ht="18" customHeight="1" spans="1:14">
      <c r="A76" s="14">
        <f t="shared" si="15"/>
        <v>71</v>
      </c>
      <c r="B76" s="49"/>
      <c r="C76" s="50" t="s">
        <v>153</v>
      </c>
      <c r="D76" s="50" t="s">
        <v>19</v>
      </c>
      <c r="E76" s="50">
        <v>4</v>
      </c>
      <c r="F76" s="50">
        <v>5</v>
      </c>
      <c r="G76" s="50">
        <v>4.98</v>
      </c>
      <c r="H76" s="50">
        <v>5.99</v>
      </c>
      <c r="I76" s="50">
        <v>3.99</v>
      </c>
      <c r="J76" s="56">
        <f t="shared" si="12"/>
        <v>4.792</v>
      </c>
      <c r="K76" s="56">
        <f t="shared" si="13"/>
        <v>4.26488</v>
      </c>
      <c r="L76" s="56">
        <v>4.4411</v>
      </c>
      <c r="M76" s="56">
        <f t="shared" si="14"/>
        <v>-0.17622</v>
      </c>
      <c r="N76" s="58"/>
    </row>
    <row r="77" ht="18" customHeight="1" spans="1:14">
      <c r="A77" s="14">
        <f t="shared" si="15"/>
        <v>72</v>
      </c>
      <c r="B77" s="49"/>
      <c r="C77" s="50" t="s">
        <v>154</v>
      </c>
      <c r="D77" s="50" t="s">
        <v>19</v>
      </c>
      <c r="E77" s="50">
        <v>4</v>
      </c>
      <c r="F77" s="50">
        <v>3</v>
      </c>
      <c r="G77" s="50">
        <v>3.48</v>
      </c>
      <c r="H77" s="50">
        <v>2.99</v>
      </c>
      <c r="I77" s="50">
        <v>2.5</v>
      </c>
      <c r="J77" s="56">
        <f t="shared" si="12"/>
        <v>3.194</v>
      </c>
      <c r="K77" s="56">
        <f t="shared" si="13"/>
        <v>2.84266</v>
      </c>
      <c r="L77" s="56">
        <v>2.66288</v>
      </c>
      <c r="M77" s="56">
        <f t="shared" si="14"/>
        <v>0.17978</v>
      </c>
      <c r="N77" s="58"/>
    </row>
    <row r="78" ht="18" customHeight="1" spans="1:14">
      <c r="A78" s="14">
        <f t="shared" si="15"/>
        <v>73</v>
      </c>
      <c r="B78" s="49"/>
      <c r="C78" s="50" t="s">
        <v>155</v>
      </c>
      <c r="D78" s="50" t="s">
        <v>19</v>
      </c>
      <c r="E78" s="50">
        <v>4</v>
      </c>
      <c r="F78" s="50">
        <v>2</v>
      </c>
      <c r="G78" s="50">
        <v>1.78</v>
      </c>
      <c r="H78" s="50">
        <v>1.99</v>
      </c>
      <c r="I78" s="50">
        <v>1.69</v>
      </c>
      <c r="J78" s="56">
        <f t="shared" si="12"/>
        <v>2.292</v>
      </c>
      <c r="K78" s="56">
        <f t="shared" si="13"/>
        <v>2.03988</v>
      </c>
      <c r="L78" s="56">
        <v>1.951325</v>
      </c>
      <c r="M78" s="56">
        <f t="shared" si="14"/>
        <v>0.0885549999999997</v>
      </c>
      <c r="N78" s="58"/>
    </row>
    <row r="79" ht="18" customHeight="1" spans="1:14">
      <c r="A79" s="14">
        <f t="shared" si="15"/>
        <v>74</v>
      </c>
      <c r="B79" s="49"/>
      <c r="C79" s="50" t="s">
        <v>156</v>
      </c>
      <c r="D79" s="50" t="s">
        <v>19</v>
      </c>
      <c r="E79" s="50">
        <v>4</v>
      </c>
      <c r="F79" s="50">
        <v>4</v>
      </c>
      <c r="G79" s="50">
        <v>5.98</v>
      </c>
      <c r="H79" s="50"/>
      <c r="I79" s="50">
        <v>4.99</v>
      </c>
      <c r="J79" s="56">
        <f t="shared" si="12"/>
        <v>4.7425</v>
      </c>
      <c r="K79" s="56">
        <f t="shared" si="13"/>
        <v>4.220825</v>
      </c>
      <c r="L79" s="56">
        <v>3.56</v>
      </c>
      <c r="M79" s="56">
        <f t="shared" si="14"/>
        <v>0.660825</v>
      </c>
      <c r="N79" s="58"/>
    </row>
    <row r="80" ht="18" customHeight="1" spans="1:14">
      <c r="A80" s="14">
        <f t="shared" si="15"/>
        <v>75</v>
      </c>
      <c r="B80" s="49"/>
      <c r="C80" s="50" t="s">
        <v>157</v>
      </c>
      <c r="D80" s="50" t="s">
        <v>19</v>
      </c>
      <c r="E80" s="50">
        <v>4</v>
      </c>
      <c r="F80" s="50">
        <v>4</v>
      </c>
      <c r="G80" s="50"/>
      <c r="H80" s="50">
        <v>3.99</v>
      </c>
      <c r="I80" s="50"/>
      <c r="J80" s="56">
        <f t="shared" si="12"/>
        <v>3.99666666666667</v>
      </c>
      <c r="K80" s="56">
        <f t="shared" si="13"/>
        <v>3.55703333333333</v>
      </c>
      <c r="L80" s="56">
        <v>4.02576666666667</v>
      </c>
      <c r="M80" s="56">
        <f t="shared" si="14"/>
        <v>-0.468733333333337</v>
      </c>
      <c r="N80" s="58"/>
    </row>
    <row r="81" ht="18" customHeight="1" spans="1:14">
      <c r="A81" s="14">
        <f t="shared" si="15"/>
        <v>76</v>
      </c>
      <c r="B81" s="49"/>
      <c r="C81" s="50" t="s">
        <v>158</v>
      </c>
      <c r="D81" s="50" t="s">
        <v>19</v>
      </c>
      <c r="E81" s="50">
        <v>5</v>
      </c>
      <c r="F81" s="50">
        <v>4</v>
      </c>
      <c r="G81" s="50">
        <v>3.98</v>
      </c>
      <c r="H81" s="50">
        <v>4.39</v>
      </c>
      <c r="I81" s="50">
        <v>6.98</v>
      </c>
      <c r="J81" s="56">
        <f t="shared" si="12"/>
        <v>4.87</v>
      </c>
      <c r="K81" s="56">
        <f t="shared" si="13"/>
        <v>4.3343</v>
      </c>
      <c r="L81" s="56">
        <v>3.80208</v>
      </c>
      <c r="M81" s="56">
        <f t="shared" si="14"/>
        <v>0.53222</v>
      </c>
      <c r="N81" s="58"/>
    </row>
    <row r="82" ht="18" customHeight="1" spans="1:14">
      <c r="A82" s="14">
        <f t="shared" si="15"/>
        <v>77</v>
      </c>
      <c r="B82" s="49"/>
      <c r="C82" s="50" t="s">
        <v>159</v>
      </c>
      <c r="D82" s="50" t="s">
        <v>19</v>
      </c>
      <c r="E82" s="50">
        <v>10</v>
      </c>
      <c r="F82" s="50">
        <v>8</v>
      </c>
      <c r="G82" s="50">
        <v>9.98</v>
      </c>
      <c r="H82" s="50">
        <v>10.58</v>
      </c>
      <c r="I82" s="50"/>
      <c r="J82" s="56">
        <f t="shared" si="12"/>
        <v>9.64</v>
      </c>
      <c r="K82" s="56">
        <f t="shared" si="13"/>
        <v>8.5796</v>
      </c>
      <c r="L82" s="56">
        <v>7.758575</v>
      </c>
      <c r="M82" s="56">
        <f t="shared" si="14"/>
        <v>0.821025000000001</v>
      </c>
      <c r="N82" s="58"/>
    </row>
    <row r="83" ht="18" customHeight="1" spans="1:14">
      <c r="A83" s="14">
        <f t="shared" si="15"/>
        <v>78</v>
      </c>
      <c r="B83" s="49"/>
      <c r="C83" s="50" t="s">
        <v>160</v>
      </c>
      <c r="D83" s="50" t="s">
        <v>19</v>
      </c>
      <c r="E83" s="50"/>
      <c r="F83" s="50">
        <v>6</v>
      </c>
      <c r="G83" s="50">
        <v>9.98</v>
      </c>
      <c r="H83" s="50">
        <v>7.99</v>
      </c>
      <c r="I83" s="50">
        <v>7.99</v>
      </c>
      <c r="J83" s="56">
        <f t="shared" si="12"/>
        <v>7.99</v>
      </c>
      <c r="K83" s="56">
        <f t="shared" si="13"/>
        <v>7.1111</v>
      </c>
      <c r="L83" s="56">
        <v>5.6337</v>
      </c>
      <c r="M83" s="56">
        <f t="shared" si="14"/>
        <v>1.4774</v>
      </c>
      <c r="N83" s="58"/>
    </row>
    <row r="84" ht="18" customHeight="1" spans="1:14">
      <c r="A84" s="14">
        <f t="shared" si="15"/>
        <v>79</v>
      </c>
      <c r="B84" s="49"/>
      <c r="C84" s="50" t="s">
        <v>161</v>
      </c>
      <c r="D84" s="50" t="s">
        <v>19</v>
      </c>
      <c r="E84" s="50"/>
      <c r="F84" s="50"/>
      <c r="G84" s="50">
        <v>5.98</v>
      </c>
      <c r="H84" s="50">
        <v>7.99</v>
      </c>
      <c r="I84" s="50"/>
      <c r="J84" s="56">
        <f t="shared" si="12"/>
        <v>6.985</v>
      </c>
      <c r="K84" s="56">
        <f t="shared" si="13"/>
        <v>6.21665</v>
      </c>
      <c r="L84" s="56">
        <v>4.44555</v>
      </c>
      <c r="M84" s="56">
        <f t="shared" si="14"/>
        <v>1.7711</v>
      </c>
      <c r="N84" s="58"/>
    </row>
    <row r="85" ht="18" customHeight="1" spans="1:14">
      <c r="A85" s="14">
        <f t="shared" ref="A85:A103" si="16">ROW()-5</f>
        <v>80</v>
      </c>
      <c r="B85" s="49"/>
      <c r="C85" s="50" t="s">
        <v>162</v>
      </c>
      <c r="D85" s="50" t="s">
        <v>19</v>
      </c>
      <c r="E85" s="50">
        <v>4</v>
      </c>
      <c r="F85" s="50">
        <v>3</v>
      </c>
      <c r="G85" s="50">
        <v>4.28</v>
      </c>
      <c r="H85" s="50">
        <v>3.99</v>
      </c>
      <c r="I85" s="50">
        <v>2.99</v>
      </c>
      <c r="J85" s="56">
        <f t="shared" si="12"/>
        <v>3.652</v>
      </c>
      <c r="K85" s="56">
        <f t="shared" si="13"/>
        <v>3.25028</v>
      </c>
      <c r="L85" s="56">
        <v>3.14348</v>
      </c>
      <c r="M85" s="56">
        <f t="shared" si="14"/>
        <v>0.1068</v>
      </c>
      <c r="N85" s="58"/>
    </row>
    <row r="86" ht="18" customHeight="1" spans="1:14">
      <c r="A86" s="14">
        <f t="shared" si="16"/>
        <v>81</v>
      </c>
      <c r="B86" s="49" t="s">
        <v>81</v>
      </c>
      <c r="C86" s="50" t="s">
        <v>163</v>
      </c>
      <c r="D86" s="50" t="s">
        <v>19</v>
      </c>
      <c r="E86" s="50"/>
      <c r="F86" s="50">
        <v>4</v>
      </c>
      <c r="G86" s="50"/>
      <c r="H86" s="50">
        <v>4.58</v>
      </c>
      <c r="I86" s="50">
        <v>4.99</v>
      </c>
      <c r="J86" s="56">
        <f t="shared" si="12"/>
        <v>4.52333333333333</v>
      </c>
      <c r="K86" s="56">
        <f t="shared" si="13"/>
        <v>4.02576666666667</v>
      </c>
      <c r="L86" s="56">
        <v>3.9961</v>
      </c>
      <c r="M86" s="56">
        <f t="shared" si="14"/>
        <v>0.0296666666666665</v>
      </c>
      <c r="N86" s="58"/>
    </row>
    <row r="87" ht="18" customHeight="1" spans="1:14">
      <c r="A87" s="14">
        <f t="shared" si="16"/>
        <v>82</v>
      </c>
      <c r="B87" s="49"/>
      <c r="C87" s="50" t="s">
        <v>164</v>
      </c>
      <c r="D87" s="50" t="s">
        <v>19</v>
      </c>
      <c r="E87" s="50">
        <v>4</v>
      </c>
      <c r="F87" s="50"/>
      <c r="G87" s="50">
        <v>6.98</v>
      </c>
      <c r="H87" s="50">
        <v>6.99</v>
      </c>
      <c r="I87" s="50">
        <v>4.9</v>
      </c>
      <c r="J87" s="56">
        <f t="shared" si="12"/>
        <v>5.7175</v>
      </c>
      <c r="K87" s="56">
        <f t="shared" si="13"/>
        <v>5.088575</v>
      </c>
      <c r="L87" s="56">
        <v>5.21985</v>
      </c>
      <c r="M87" s="56">
        <f t="shared" si="14"/>
        <v>-0.131275</v>
      </c>
      <c r="N87" s="58"/>
    </row>
    <row r="88" ht="18" customHeight="1" spans="1:14">
      <c r="A88" s="14">
        <f t="shared" si="16"/>
        <v>83</v>
      </c>
      <c r="B88" s="49"/>
      <c r="C88" s="50" t="s">
        <v>165</v>
      </c>
      <c r="D88" s="50" t="s">
        <v>19</v>
      </c>
      <c r="E88" s="50">
        <v>7</v>
      </c>
      <c r="F88" s="50">
        <v>4</v>
      </c>
      <c r="G88" s="50">
        <v>2.48</v>
      </c>
      <c r="H88" s="50">
        <v>4.99</v>
      </c>
      <c r="I88" s="50">
        <v>3.6</v>
      </c>
      <c r="J88" s="56">
        <f t="shared" si="12"/>
        <v>4.414</v>
      </c>
      <c r="K88" s="56">
        <f t="shared" si="13"/>
        <v>3.92846</v>
      </c>
      <c r="L88" s="56">
        <v>3.77805</v>
      </c>
      <c r="M88" s="56">
        <f t="shared" si="14"/>
        <v>0.15041</v>
      </c>
      <c r="N88" s="58"/>
    </row>
    <row r="89" ht="18" customHeight="1" spans="1:14">
      <c r="A89" s="14">
        <f t="shared" si="16"/>
        <v>84</v>
      </c>
      <c r="B89" s="49"/>
      <c r="C89" s="50" t="s">
        <v>166</v>
      </c>
      <c r="D89" s="52" t="s">
        <v>19</v>
      </c>
      <c r="E89" s="50">
        <v>7</v>
      </c>
      <c r="F89" s="50">
        <v>6</v>
      </c>
      <c r="G89" s="50"/>
      <c r="H89" s="50"/>
      <c r="I89" s="50"/>
      <c r="J89" s="56">
        <f t="shared" si="12"/>
        <v>6.5</v>
      </c>
      <c r="K89" s="56">
        <f t="shared" si="13"/>
        <v>5.785</v>
      </c>
      <c r="L89" s="56">
        <v>5.33555</v>
      </c>
      <c r="M89" s="56">
        <f t="shared" si="14"/>
        <v>0.449450000000001</v>
      </c>
      <c r="N89" s="58"/>
    </row>
    <row r="90" ht="18" customHeight="1" spans="1:14">
      <c r="A90" s="14">
        <f t="shared" si="16"/>
        <v>85</v>
      </c>
      <c r="B90" s="49"/>
      <c r="C90" s="50" t="s">
        <v>167</v>
      </c>
      <c r="D90" s="50" t="s">
        <v>19</v>
      </c>
      <c r="E90" s="50">
        <v>7</v>
      </c>
      <c r="F90" s="50">
        <v>4</v>
      </c>
      <c r="G90" s="50">
        <v>4.48</v>
      </c>
      <c r="H90" s="50">
        <v>5.69</v>
      </c>
      <c r="I90" s="50">
        <v>3.5</v>
      </c>
      <c r="J90" s="56">
        <f t="shared" si="12"/>
        <v>4.934</v>
      </c>
      <c r="K90" s="56">
        <f t="shared" si="13"/>
        <v>4.39126</v>
      </c>
      <c r="L90" s="56">
        <v>3.98008</v>
      </c>
      <c r="M90" s="56">
        <f t="shared" si="14"/>
        <v>0.41118</v>
      </c>
      <c r="N90" s="58"/>
    </row>
    <row r="91" ht="18" customHeight="1" spans="1:14">
      <c r="A91" s="14">
        <f t="shared" si="16"/>
        <v>86</v>
      </c>
      <c r="B91" s="49"/>
      <c r="C91" s="50" t="s">
        <v>168</v>
      </c>
      <c r="D91" s="50" t="s">
        <v>19</v>
      </c>
      <c r="E91" s="50">
        <v>7</v>
      </c>
      <c r="F91" s="50">
        <v>4</v>
      </c>
      <c r="G91" s="50">
        <v>5.28</v>
      </c>
      <c r="H91" s="50">
        <v>5.99</v>
      </c>
      <c r="I91" s="50">
        <v>3.99</v>
      </c>
      <c r="J91" s="56">
        <f t="shared" si="12"/>
        <v>5.252</v>
      </c>
      <c r="K91" s="56">
        <f t="shared" si="13"/>
        <v>4.67428</v>
      </c>
      <c r="L91" s="56">
        <v>3.9427</v>
      </c>
      <c r="M91" s="56">
        <f t="shared" si="14"/>
        <v>0.731580000000001</v>
      </c>
      <c r="N91" s="58"/>
    </row>
    <row r="92" ht="18" customHeight="1" spans="1:14">
      <c r="A92" s="14">
        <f t="shared" si="16"/>
        <v>87</v>
      </c>
      <c r="B92" s="49"/>
      <c r="C92" s="50" t="s">
        <v>169</v>
      </c>
      <c r="D92" s="50" t="s">
        <v>19</v>
      </c>
      <c r="E92" s="50">
        <v>7</v>
      </c>
      <c r="G92" s="50"/>
      <c r="H92" s="50">
        <v>5.99</v>
      </c>
      <c r="I92" s="50"/>
      <c r="J92" s="56">
        <f t="shared" si="12"/>
        <v>6.495</v>
      </c>
      <c r="K92" s="56">
        <f t="shared" si="13"/>
        <v>5.78055</v>
      </c>
      <c r="L92" s="56">
        <v>4.8861</v>
      </c>
      <c r="M92" s="56">
        <f t="shared" si="14"/>
        <v>0.89445</v>
      </c>
      <c r="N92" s="58"/>
    </row>
    <row r="93" ht="18" customHeight="1" spans="1:14">
      <c r="A93" s="14">
        <f t="shared" si="16"/>
        <v>88</v>
      </c>
      <c r="B93" s="49"/>
      <c r="C93" s="50" t="s">
        <v>170</v>
      </c>
      <c r="D93" s="50" t="s">
        <v>19</v>
      </c>
      <c r="E93" s="50">
        <v>4</v>
      </c>
      <c r="F93" s="50">
        <v>7</v>
      </c>
      <c r="G93" s="50">
        <v>7.48</v>
      </c>
      <c r="H93" s="50"/>
      <c r="I93" s="50"/>
      <c r="J93" s="56">
        <f t="shared" si="12"/>
        <v>6.16</v>
      </c>
      <c r="K93" s="56">
        <f t="shared" si="13"/>
        <v>5.4824</v>
      </c>
      <c r="L93" s="56">
        <v>6.000825</v>
      </c>
      <c r="M93" s="56">
        <f t="shared" si="14"/>
        <v>-0.518425</v>
      </c>
      <c r="N93" s="58"/>
    </row>
    <row r="94" ht="18" customHeight="1" spans="1:14">
      <c r="A94" s="14">
        <f t="shared" si="16"/>
        <v>89</v>
      </c>
      <c r="B94" s="49"/>
      <c r="C94" s="50" t="s">
        <v>171</v>
      </c>
      <c r="D94" s="50" t="s">
        <v>19</v>
      </c>
      <c r="E94" s="50"/>
      <c r="F94" s="50"/>
      <c r="G94" s="50"/>
      <c r="H94" s="50">
        <v>8</v>
      </c>
      <c r="I94" s="50"/>
      <c r="J94" s="56">
        <f t="shared" si="12"/>
        <v>8</v>
      </c>
      <c r="K94" s="56">
        <f t="shared" si="13"/>
        <v>7.12</v>
      </c>
      <c r="L94" s="56">
        <v>6.67055</v>
      </c>
      <c r="M94" s="56">
        <f t="shared" si="14"/>
        <v>0.44945</v>
      </c>
      <c r="N94" s="58"/>
    </row>
    <row r="95" ht="18" customHeight="1" spans="1:14">
      <c r="A95" s="14">
        <f t="shared" si="16"/>
        <v>90</v>
      </c>
      <c r="B95" s="49"/>
      <c r="C95" s="50" t="s">
        <v>172</v>
      </c>
      <c r="D95" s="50" t="s">
        <v>19</v>
      </c>
      <c r="E95" s="50">
        <v>14</v>
      </c>
      <c r="F95" s="14"/>
      <c r="G95" s="50"/>
      <c r="H95" s="50">
        <v>8</v>
      </c>
      <c r="I95" s="50"/>
      <c r="J95" s="56">
        <f t="shared" si="12"/>
        <v>11</v>
      </c>
      <c r="K95" s="56">
        <f t="shared" si="13"/>
        <v>9.79</v>
      </c>
      <c r="L95" s="56">
        <v>6.82333333333333</v>
      </c>
      <c r="M95" s="56">
        <f t="shared" si="14"/>
        <v>2.96666666666667</v>
      </c>
      <c r="N95" s="58"/>
    </row>
    <row r="96" ht="18" customHeight="1" spans="1:14">
      <c r="A96" s="14">
        <f t="shared" si="16"/>
        <v>91</v>
      </c>
      <c r="B96" s="49"/>
      <c r="C96" s="50" t="s">
        <v>173</v>
      </c>
      <c r="D96" s="52" t="s">
        <v>19</v>
      </c>
      <c r="E96" s="50"/>
      <c r="F96" s="50">
        <v>10</v>
      </c>
      <c r="G96" s="50"/>
      <c r="H96" s="50">
        <v>6.99</v>
      </c>
      <c r="I96" s="50"/>
      <c r="J96" s="56">
        <f t="shared" si="12"/>
        <v>8.495</v>
      </c>
      <c r="K96" s="56">
        <f t="shared" si="13"/>
        <v>7.56055</v>
      </c>
      <c r="L96" s="56">
        <v>8.786525</v>
      </c>
      <c r="M96" s="56">
        <f t="shared" si="14"/>
        <v>-1.225975</v>
      </c>
      <c r="N96" s="58"/>
    </row>
    <row r="97" ht="18" customHeight="1" spans="1:14">
      <c r="A97" s="14">
        <f t="shared" si="16"/>
        <v>92</v>
      </c>
      <c r="B97" s="49"/>
      <c r="C97" s="50" t="s">
        <v>174</v>
      </c>
      <c r="D97" s="50" t="s">
        <v>19</v>
      </c>
      <c r="E97" s="50"/>
      <c r="F97" s="50">
        <v>10</v>
      </c>
      <c r="G97" s="50">
        <v>10.48</v>
      </c>
      <c r="H97" s="50">
        <v>11.98</v>
      </c>
      <c r="I97" s="50"/>
      <c r="J97" s="56">
        <f t="shared" si="12"/>
        <v>10.82</v>
      </c>
      <c r="K97" s="56">
        <f t="shared" si="13"/>
        <v>9.6298</v>
      </c>
      <c r="L97" s="56">
        <v>8.60808</v>
      </c>
      <c r="M97" s="56">
        <f t="shared" si="14"/>
        <v>1.02172</v>
      </c>
      <c r="N97" s="58"/>
    </row>
    <row r="98" ht="18" customHeight="1" spans="1:14">
      <c r="A98" s="14">
        <f t="shared" si="16"/>
        <v>93</v>
      </c>
      <c r="B98" s="49"/>
      <c r="C98" s="50" t="s">
        <v>175</v>
      </c>
      <c r="D98" s="50" t="s">
        <v>19</v>
      </c>
      <c r="E98" s="50">
        <v>10</v>
      </c>
      <c r="F98" s="50"/>
      <c r="G98" s="50"/>
      <c r="H98" s="50">
        <v>11.98</v>
      </c>
      <c r="I98" s="50"/>
      <c r="J98" s="56">
        <f t="shared" si="12"/>
        <v>10.99</v>
      </c>
      <c r="K98" s="56">
        <f t="shared" si="13"/>
        <v>9.7811</v>
      </c>
      <c r="L98" s="56">
        <v>10.6622</v>
      </c>
      <c r="M98" s="56">
        <f t="shared" si="14"/>
        <v>-0.8811</v>
      </c>
      <c r="N98" s="58"/>
    </row>
    <row r="99" ht="18" customHeight="1" spans="1:14">
      <c r="A99" s="14">
        <f t="shared" si="16"/>
        <v>94</v>
      </c>
      <c r="B99" s="49"/>
      <c r="C99" s="60" t="s">
        <v>176</v>
      </c>
      <c r="D99" s="50" t="s">
        <v>19</v>
      </c>
      <c r="E99" s="50"/>
      <c r="F99" s="50"/>
      <c r="G99" s="50"/>
      <c r="H99" s="50"/>
      <c r="I99" s="50">
        <v>6</v>
      </c>
      <c r="J99" s="56">
        <f t="shared" si="12"/>
        <v>6</v>
      </c>
      <c r="K99" s="56">
        <f t="shared" si="13"/>
        <v>5.34</v>
      </c>
      <c r="L99" s="56">
        <v>9.7811</v>
      </c>
      <c r="M99" s="56">
        <f t="shared" si="14"/>
        <v>-4.4411</v>
      </c>
      <c r="N99" s="58"/>
    </row>
    <row r="100" ht="18" customHeight="1" spans="1:14">
      <c r="A100" s="14">
        <f t="shared" si="16"/>
        <v>95</v>
      </c>
      <c r="B100" s="49"/>
      <c r="C100" s="50" t="s">
        <v>177</v>
      </c>
      <c r="D100" s="50" t="s">
        <v>19</v>
      </c>
      <c r="E100" s="50">
        <v>10</v>
      </c>
      <c r="F100" s="50"/>
      <c r="G100" s="50"/>
      <c r="H100" s="50">
        <v>7.58</v>
      </c>
      <c r="I100" s="50"/>
      <c r="J100" s="56">
        <f t="shared" ref="J100:J121" si="17">AVERAGE(E100:I100)</f>
        <v>8.79</v>
      </c>
      <c r="K100" s="56">
        <f t="shared" ref="K100:K121" si="18">J100*0.89</f>
        <v>7.8231</v>
      </c>
      <c r="L100" s="63">
        <f>K100*0.89</f>
        <v>6.962559</v>
      </c>
      <c r="M100" s="56">
        <f t="shared" ref="M100:M120" si="19">K100-L100</f>
        <v>0.860541</v>
      </c>
      <c r="N100" s="58"/>
    </row>
    <row r="101" ht="18" customHeight="1" spans="1:14">
      <c r="A101" s="14">
        <f t="shared" si="16"/>
        <v>96</v>
      </c>
      <c r="B101" s="49"/>
      <c r="C101" s="50" t="s">
        <v>178</v>
      </c>
      <c r="D101" s="50" t="s">
        <v>19</v>
      </c>
      <c r="E101" s="50">
        <v>2</v>
      </c>
      <c r="F101" s="50">
        <v>2</v>
      </c>
      <c r="G101" s="50">
        <v>2.48</v>
      </c>
      <c r="H101" s="50">
        <v>2.39</v>
      </c>
      <c r="I101" s="50">
        <v>2</v>
      </c>
      <c r="J101" s="56">
        <f t="shared" si="17"/>
        <v>2.174</v>
      </c>
      <c r="K101" s="56">
        <f t="shared" si="18"/>
        <v>1.93486</v>
      </c>
      <c r="L101" s="56">
        <v>1.88976666666667</v>
      </c>
      <c r="M101" s="56">
        <f t="shared" si="19"/>
        <v>0.0450933333333305</v>
      </c>
      <c r="N101" s="58"/>
    </row>
    <row r="102" ht="18" customHeight="1" spans="1:14">
      <c r="A102" s="14">
        <f t="shared" si="16"/>
        <v>97</v>
      </c>
      <c r="B102" s="49"/>
      <c r="C102" s="50" t="s">
        <v>179</v>
      </c>
      <c r="D102" s="50" t="s">
        <v>19</v>
      </c>
      <c r="E102" s="50">
        <v>2</v>
      </c>
      <c r="F102" s="50">
        <v>2</v>
      </c>
      <c r="G102" s="50">
        <v>2.48</v>
      </c>
      <c r="H102" s="50">
        <v>2.39</v>
      </c>
      <c r="I102" s="50"/>
      <c r="J102" s="56">
        <f t="shared" si="17"/>
        <v>2.2175</v>
      </c>
      <c r="K102" s="56">
        <f t="shared" si="18"/>
        <v>1.973575</v>
      </c>
      <c r="L102" s="56">
        <v>2.0203</v>
      </c>
      <c r="M102" s="56">
        <f t="shared" si="19"/>
        <v>-0.0467249999999999</v>
      </c>
      <c r="N102" s="58"/>
    </row>
    <row r="103" ht="18" customHeight="1" spans="1:14">
      <c r="A103" s="14">
        <f t="shared" si="16"/>
        <v>98</v>
      </c>
      <c r="B103" s="49"/>
      <c r="C103" s="50" t="s">
        <v>180</v>
      </c>
      <c r="D103" s="50" t="s">
        <v>19</v>
      </c>
      <c r="E103" s="50"/>
      <c r="F103" s="50">
        <v>2</v>
      </c>
      <c r="G103" s="50"/>
      <c r="H103" s="50"/>
      <c r="I103" s="50"/>
      <c r="J103" s="56">
        <f t="shared" si="17"/>
        <v>2</v>
      </c>
      <c r="K103" s="56">
        <f t="shared" si="18"/>
        <v>1.78</v>
      </c>
      <c r="L103" s="56">
        <v>1.78</v>
      </c>
      <c r="M103" s="56">
        <f t="shared" si="19"/>
        <v>0</v>
      </c>
      <c r="N103" s="58"/>
    </row>
    <row r="104" ht="18" customHeight="1" spans="1:14">
      <c r="A104" s="14">
        <f t="shared" ref="A104:A113" si="20">ROW()-5</f>
        <v>99</v>
      </c>
      <c r="B104" s="49"/>
      <c r="C104" s="50" t="s">
        <v>181</v>
      </c>
      <c r="D104" s="50" t="s">
        <v>19</v>
      </c>
      <c r="E104" s="50">
        <v>7</v>
      </c>
      <c r="F104" s="50">
        <v>5</v>
      </c>
      <c r="G104" s="50">
        <v>8.48</v>
      </c>
      <c r="H104" s="50"/>
      <c r="I104" s="50">
        <v>9.9</v>
      </c>
      <c r="J104" s="56">
        <f t="shared" si="17"/>
        <v>7.595</v>
      </c>
      <c r="K104" s="56">
        <f t="shared" si="18"/>
        <v>6.75955</v>
      </c>
      <c r="L104" s="56">
        <v>5.4824</v>
      </c>
      <c r="M104" s="56">
        <f t="shared" si="19"/>
        <v>1.27715</v>
      </c>
      <c r="N104" s="58"/>
    </row>
    <row r="105" ht="18" customHeight="1" spans="1:14">
      <c r="A105" s="14">
        <f t="shared" si="20"/>
        <v>100</v>
      </c>
      <c r="B105" s="49"/>
      <c r="C105" s="50" t="s">
        <v>182</v>
      </c>
      <c r="D105" s="50" t="s">
        <v>19</v>
      </c>
      <c r="E105" s="50">
        <v>7</v>
      </c>
      <c r="F105" s="50"/>
      <c r="G105" s="50">
        <v>8.48</v>
      </c>
      <c r="H105" s="50"/>
      <c r="I105" s="50">
        <v>9.9</v>
      </c>
      <c r="J105" s="56">
        <f t="shared" si="17"/>
        <v>8.46</v>
      </c>
      <c r="K105" s="56">
        <f t="shared" si="18"/>
        <v>7.5294</v>
      </c>
      <c r="L105" s="56">
        <v>5.9986</v>
      </c>
      <c r="M105" s="56">
        <f t="shared" si="19"/>
        <v>1.5308</v>
      </c>
      <c r="N105" s="58"/>
    </row>
    <row r="106" ht="18" customHeight="1" spans="1:14">
      <c r="A106" s="14">
        <f t="shared" si="20"/>
        <v>101</v>
      </c>
      <c r="B106" s="49"/>
      <c r="C106" s="50" t="s">
        <v>183</v>
      </c>
      <c r="D106" s="52" t="s">
        <v>19</v>
      </c>
      <c r="E106" s="50">
        <v>7</v>
      </c>
      <c r="F106" s="50"/>
      <c r="G106" s="50">
        <v>8.48</v>
      </c>
      <c r="H106" s="50"/>
      <c r="I106" s="50">
        <v>9.9</v>
      </c>
      <c r="J106" s="56">
        <f t="shared" si="17"/>
        <v>8.46</v>
      </c>
      <c r="K106" s="56">
        <f t="shared" si="18"/>
        <v>7.5294</v>
      </c>
      <c r="L106" s="56">
        <v>5.9986</v>
      </c>
      <c r="M106" s="56">
        <f t="shared" si="19"/>
        <v>1.5308</v>
      </c>
      <c r="N106" s="58"/>
    </row>
    <row r="107" ht="18" customHeight="1" spans="1:14">
      <c r="A107" s="14">
        <f t="shared" si="20"/>
        <v>102</v>
      </c>
      <c r="B107" s="49"/>
      <c r="C107" s="50" t="s">
        <v>184</v>
      </c>
      <c r="D107" s="50" t="s">
        <v>19</v>
      </c>
      <c r="E107" s="50">
        <v>10</v>
      </c>
      <c r="F107" s="50"/>
      <c r="G107" s="50"/>
      <c r="H107" s="50"/>
      <c r="I107" s="50"/>
      <c r="J107" s="56">
        <f t="shared" si="17"/>
        <v>10</v>
      </c>
      <c r="K107" s="56">
        <f t="shared" si="18"/>
        <v>8.9</v>
      </c>
      <c r="L107" s="56">
        <v>7.565</v>
      </c>
      <c r="M107" s="56">
        <f t="shared" si="19"/>
        <v>1.335</v>
      </c>
      <c r="N107" s="58"/>
    </row>
    <row r="108" ht="18" customHeight="1" spans="1:14">
      <c r="A108" s="14">
        <f t="shared" si="20"/>
        <v>103</v>
      </c>
      <c r="B108" s="49"/>
      <c r="C108" s="50" t="s">
        <v>185</v>
      </c>
      <c r="D108" s="50" t="s">
        <v>19</v>
      </c>
      <c r="E108" s="50">
        <v>10</v>
      </c>
      <c r="F108" s="50"/>
      <c r="G108" s="50"/>
      <c r="H108" s="50"/>
      <c r="I108" s="50"/>
      <c r="J108" s="56">
        <f t="shared" si="17"/>
        <v>10</v>
      </c>
      <c r="K108" s="56">
        <f t="shared" si="18"/>
        <v>8.9</v>
      </c>
      <c r="L108" s="56">
        <v>8.9</v>
      </c>
      <c r="M108" s="56">
        <f t="shared" si="19"/>
        <v>0</v>
      </c>
      <c r="N108" s="58"/>
    </row>
    <row r="109" ht="18" customHeight="1" spans="1:14">
      <c r="A109" s="14">
        <f t="shared" si="20"/>
        <v>104</v>
      </c>
      <c r="B109" s="49"/>
      <c r="C109" s="50" t="s">
        <v>186</v>
      </c>
      <c r="D109" s="52" t="s">
        <v>19</v>
      </c>
      <c r="E109" s="50">
        <v>10</v>
      </c>
      <c r="F109" s="50">
        <v>7</v>
      </c>
      <c r="G109" s="50"/>
      <c r="H109" s="50">
        <v>9.8</v>
      </c>
      <c r="I109" s="2">
        <v>9</v>
      </c>
      <c r="J109" s="56">
        <f t="shared" si="17"/>
        <v>8.95</v>
      </c>
      <c r="K109" s="56">
        <f t="shared" si="18"/>
        <v>7.9655</v>
      </c>
      <c r="L109" s="56">
        <v>7.95304</v>
      </c>
      <c r="M109" s="56">
        <f t="shared" si="19"/>
        <v>0.0124599999999999</v>
      </c>
      <c r="N109" s="58"/>
    </row>
    <row r="110" ht="18" customHeight="1" spans="1:14">
      <c r="A110" s="14">
        <f t="shared" si="20"/>
        <v>105</v>
      </c>
      <c r="B110" s="49"/>
      <c r="C110" s="50" t="s">
        <v>187</v>
      </c>
      <c r="D110" s="61" t="s">
        <v>19</v>
      </c>
      <c r="E110" s="50">
        <v>4</v>
      </c>
      <c r="F110" s="50"/>
      <c r="G110" s="50">
        <v>9.98</v>
      </c>
      <c r="H110" s="50">
        <v>3.8</v>
      </c>
      <c r="I110" s="50">
        <v>3</v>
      </c>
      <c r="J110" s="56">
        <f t="shared" si="17"/>
        <v>5.195</v>
      </c>
      <c r="K110" s="56">
        <f t="shared" si="18"/>
        <v>4.62355</v>
      </c>
      <c r="L110" s="56">
        <v>4.30166666666667</v>
      </c>
      <c r="M110" s="56">
        <f t="shared" si="19"/>
        <v>0.32188333333333</v>
      </c>
      <c r="N110" s="58"/>
    </row>
    <row r="111" ht="18" customHeight="1" spans="1:14">
      <c r="A111" s="14">
        <f t="shared" si="20"/>
        <v>106</v>
      </c>
      <c r="B111" s="49"/>
      <c r="C111" s="50" t="s">
        <v>188</v>
      </c>
      <c r="D111" s="50" t="s">
        <v>189</v>
      </c>
      <c r="E111" s="50">
        <v>3</v>
      </c>
      <c r="F111" s="50">
        <v>2</v>
      </c>
      <c r="G111" s="50"/>
      <c r="H111" s="50"/>
      <c r="I111" s="50">
        <v>1.5</v>
      </c>
      <c r="J111" s="56">
        <f t="shared" si="17"/>
        <v>2.16666666666667</v>
      </c>
      <c r="K111" s="56">
        <f t="shared" si="18"/>
        <v>1.92833333333333</v>
      </c>
      <c r="L111" s="56">
        <v>2.0114</v>
      </c>
      <c r="M111" s="56">
        <f t="shared" si="19"/>
        <v>-0.0830666666666668</v>
      </c>
      <c r="N111" s="58"/>
    </row>
    <row r="112" ht="18" customHeight="1" spans="1:14">
      <c r="A112" s="14">
        <f t="shared" si="20"/>
        <v>107</v>
      </c>
      <c r="B112" s="49"/>
      <c r="C112" s="50" t="s">
        <v>190</v>
      </c>
      <c r="D112" s="50" t="s">
        <v>19</v>
      </c>
      <c r="E112" s="50"/>
      <c r="F112" s="50"/>
      <c r="G112" s="50"/>
      <c r="H112" s="50"/>
      <c r="I112" s="50">
        <v>3.9</v>
      </c>
      <c r="J112" s="56">
        <f t="shared" si="17"/>
        <v>3.9</v>
      </c>
      <c r="K112" s="56">
        <f t="shared" si="18"/>
        <v>3.471</v>
      </c>
      <c r="L112" s="56">
        <v>5.48833333333333</v>
      </c>
      <c r="M112" s="56">
        <f t="shared" si="19"/>
        <v>-2.01733333333333</v>
      </c>
      <c r="N112" s="58"/>
    </row>
    <row r="113" ht="18" customHeight="1" spans="1:14">
      <c r="A113" s="14">
        <f t="shared" si="20"/>
        <v>108</v>
      </c>
      <c r="B113" s="49"/>
      <c r="C113" s="50" t="s">
        <v>191</v>
      </c>
      <c r="D113" s="50" t="s">
        <v>99</v>
      </c>
      <c r="E113" s="50"/>
      <c r="F113" s="50">
        <v>3</v>
      </c>
      <c r="G113" s="50">
        <v>2.5</v>
      </c>
      <c r="H113" s="50"/>
      <c r="I113" s="50"/>
      <c r="J113" s="56">
        <f t="shared" si="17"/>
        <v>2.75</v>
      </c>
      <c r="K113" s="56">
        <f t="shared" si="18"/>
        <v>2.4475</v>
      </c>
      <c r="L113" s="56">
        <v>3.7736</v>
      </c>
      <c r="M113" s="56">
        <f t="shared" si="19"/>
        <v>-1.3261</v>
      </c>
      <c r="N113" s="58"/>
    </row>
    <row r="114" ht="18" customHeight="1" spans="1:14">
      <c r="A114" s="14">
        <f t="shared" ref="A114:A120" si="21">ROW()-5</f>
        <v>109</v>
      </c>
      <c r="B114" s="49"/>
      <c r="C114" s="50" t="s">
        <v>192</v>
      </c>
      <c r="D114" s="61" t="s">
        <v>19</v>
      </c>
      <c r="E114" s="50">
        <v>7</v>
      </c>
      <c r="F114" s="50"/>
      <c r="G114" s="50">
        <v>8.48</v>
      </c>
      <c r="H114" s="50">
        <v>5.69</v>
      </c>
      <c r="I114" s="50">
        <v>5.78</v>
      </c>
      <c r="J114" s="56">
        <f t="shared" si="17"/>
        <v>6.7375</v>
      </c>
      <c r="K114" s="56">
        <f t="shared" si="18"/>
        <v>5.996375</v>
      </c>
      <c r="L114" s="56">
        <v>6.18016</v>
      </c>
      <c r="M114" s="56">
        <f t="shared" si="19"/>
        <v>-0.183784999999999</v>
      </c>
      <c r="N114" s="58"/>
    </row>
    <row r="115" ht="18" customHeight="1" spans="1:14">
      <c r="A115" s="14">
        <f t="shared" si="21"/>
        <v>110</v>
      </c>
      <c r="B115" s="49" t="s">
        <v>81</v>
      </c>
      <c r="C115" s="50" t="s">
        <v>193</v>
      </c>
      <c r="D115" s="50" t="s">
        <v>19</v>
      </c>
      <c r="E115" s="50"/>
      <c r="F115" s="50">
        <v>5</v>
      </c>
      <c r="G115" s="50">
        <v>5.48</v>
      </c>
      <c r="H115" s="50">
        <v>4.99</v>
      </c>
      <c r="I115" s="50">
        <v>3.5</v>
      </c>
      <c r="J115" s="56">
        <f t="shared" si="17"/>
        <v>4.7425</v>
      </c>
      <c r="K115" s="56">
        <f t="shared" si="18"/>
        <v>4.220825</v>
      </c>
      <c r="L115" s="56">
        <v>4.17588</v>
      </c>
      <c r="M115" s="56">
        <f t="shared" si="19"/>
        <v>0.0449449999999993</v>
      </c>
      <c r="N115" s="58"/>
    </row>
    <row r="116" ht="18" customHeight="1" spans="1:14">
      <c r="A116" s="14">
        <f t="shared" si="21"/>
        <v>111</v>
      </c>
      <c r="B116" s="49"/>
      <c r="C116" s="50" t="s">
        <v>194</v>
      </c>
      <c r="D116" s="52" t="s">
        <v>19</v>
      </c>
      <c r="E116" s="50">
        <v>5</v>
      </c>
      <c r="F116" s="50"/>
      <c r="G116" s="50"/>
      <c r="H116" s="50">
        <v>8.99</v>
      </c>
      <c r="I116" s="50">
        <v>11.25</v>
      </c>
      <c r="J116" s="56">
        <f t="shared" si="17"/>
        <v>8.41333333333333</v>
      </c>
      <c r="K116" s="56">
        <f t="shared" si="18"/>
        <v>7.48786666666667</v>
      </c>
      <c r="L116" s="56">
        <v>8.0011</v>
      </c>
      <c r="M116" s="56">
        <f t="shared" si="19"/>
        <v>-0.513233333333332</v>
      </c>
      <c r="N116" s="64"/>
    </row>
    <row r="117" ht="29.25" customHeight="1" spans="1:14">
      <c r="A117" s="14">
        <f t="shared" si="21"/>
        <v>112</v>
      </c>
      <c r="B117" s="49"/>
      <c r="C117" s="50" t="s">
        <v>195</v>
      </c>
      <c r="D117" s="52" t="s">
        <v>19</v>
      </c>
      <c r="E117" s="50"/>
      <c r="F117" s="50">
        <v>6</v>
      </c>
      <c r="G117" s="62" t="s">
        <v>196</v>
      </c>
      <c r="H117" s="50"/>
      <c r="I117" s="50">
        <v>7.26</v>
      </c>
      <c r="J117" s="56">
        <f t="shared" si="17"/>
        <v>6.63</v>
      </c>
      <c r="K117" s="56">
        <f t="shared" si="18"/>
        <v>5.9007</v>
      </c>
      <c r="L117" s="56">
        <v>5.34</v>
      </c>
      <c r="M117" s="56">
        <f t="shared" si="19"/>
        <v>0.5607</v>
      </c>
      <c r="N117" s="58"/>
    </row>
    <row r="118" ht="18" customHeight="1" spans="1:14">
      <c r="A118" s="14">
        <f t="shared" si="21"/>
        <v>113</v>
      </c>
      <c r="B118" s="49"/>
      <c r="C118" s="50" t="s">
        <v>197</v>
      </c>
      <c r="D118" s="50" t="s">
        <v>19</v>
      </c>
      <c r="E118" s="50"/>
      <c r="F118" s="50"/>
      <c r="G118" s="50"/>
      <c r="H118" s="50"/>
      <c r="I118" s="50">
        <v>10</v>
      </c>
      <c r="J118" s="56">
        <f t="shared" si="17"/>
        <v>10</v>
      </c>
      <c r="K118" s="56">
        <f t="shared" si="18"/>
        <v>8.9</v>
      </c>
      <c r="L118" s="56">
        <v>7.63916666666667</v>
      </c>
      <c r="M118" s="56">
        <f t="shared" si="19"/>
        <v>1.26083333333333</v>
      </c>
      <c r="N118" s="58"/>
    </row>
    <row r="119" ht="18" customHeight="1" spans="1:14">
      <c r="A119" s="14">
        <f t="shared" si="21"/>
        <v>114</v>
      </c>
      <c r="B119" s="49"/>
      <c r="C119" s="50" t="s">
        <v>198</v>
      </c>
      <c r="D119" s="50" t="s">
        <v>19</v>
      </c>
      <c r="E119" s="50"/>
      <c r="F119" s="50"/>
      <c r="G119" s="50" t="s">
        <v>199</v>
      </c>
      <c r="H119" s="50">
        <v>2.9</v>
      </c>
      <c r="I119" s="50">
        <v>6.27</v>
      </c>
      <c r="J119" s="56">
        <f t="shared" si="17"/>
        <v>4.585</v>
      </c>
      <c r="K119" s="56">
        <f t="shared" si="18"/>
        <v>4.08065</v>
      </c>
      <c r="L119" s="56">
        <v>5.696</v>
      </c>
      <c r="M119" s="56">
        <f t="shared" si="19"/>
        <v>-1.61535</v>
      </c>
      <c r="N119" s="58"/>
    </row>
    <row r="120" ht="18" customHeight="1" spans="1:14">
      <c r="A120" s="14">
        <f t="shared" si="21"/>
        <v>115</v>
      </c>
      <c r="B120" s="49"/>
      <c r="C120" s="50" t="s">
        <v>200</v>
      </c>
      <c r="D120" s="50" t="s">
        <v>19</v>
      </c>
      <c r="E120" s="50">
        <v>10</v>
      </c>
      <c r="F120" s="50"/>
      <c r="G120" s="50"/>
      <c r="H120" s="50"/>
      <c r="I120" s="50"/>
      <c r="J120" s="56">
        <f t="shared" si="17"/>
        <v>10</v>
      </c>
      <c r="K120" s="56">
        <f t="shared" si="18"/>
        <v>8.9</v>
      </c>
      <c r="L120" s="56">
        <v>7.565</v>
      </c>
      <c r="M120" s="56">
        <f t="shared" si="19"/>
        <v>1.335</v>
      </c>
      <c r="N120" s="58"/>
    </row>
    <row r="121" ht="66" customHeight="1" spans="1:14">
      <c r="A121" s="22" t="s">
        <v>80</v>
      </c>
      <c r="B121" s="23"/>
      <c r="C121" s="18"/>
      <c r="D121" s="18"/>
      <c r="E121" s="18"/>
      <c r="F121" s="18"/>
      <c r="G121" s="18"/>
      <c r="H121" s="18"/>
      <c r="I121" s="18"/>
      <c r="J121" s="36"/>
      <c r="K121" s="36"/>
      <c r="N121" s="23"/>
    </row>
  </sheetData>
  <sheetProtection formatCells="0" formatColumns="0" formatRows="0" insertRows="0" insertColumns="0" insertHyperlinks="0" deleteColumns="0" deleteRows="0" sort="0" autoFilter="0" pivotTables="0"/>
  <mergeCells count="16">
    <mergeCell ref="A121:N121"/>
    <mergeCell ref="A4:A5"/>
    <mergeCell ref="B4:B5"/>
    <mergeCell ref="B6:B31"/>
    <mergeCell ref="B32:B56"/>
    <mergeCell ref="B57:B85"/>
    <mergeCell ref="B86:B114"/>
    <mergeCell ref="B115:B120"/>
    <mergeCell ref="C4:C5"/>
    <mergeCell ref="D4:D5"/>
    <mergeCell ref="J4:J5"/>
    <mergeCell ref="K4:K5"/>
    <mergeCell ref="L4:L5"/>
    <mergeCell ref="M4:M5"/>
    <mergeCell ref="N4:N5"/>
    <mergeCell ref="A1:N2"/>
  </mergeCells>
  <pageMargins left="0.156944444444444" right="0.118055555555556" top="0.0784722222222222" bottom="0.196527777777778" header="0.118055555555556" footer="0.5"/>
  <pageSetup paperSize="9" fitToWidth="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
  <sheetViews>
    <sheetView tabSelected="1" zoomScale="130" zoomScaleNormal="130" workbookViewId="0">
      <pane xSplit="4" ySplit="5" topLeftCell="E6" activePane="bottomRight" state="frozen"/>
      <selection/>
      <selection pane="topRight"/>
      <selection pane="bottomLeft"/>
      <selection pane="bottomRight" activeCell="I7" sqref="I7"/>
    </sheetView>
  </sheetViews>
  <sheetFormatPr defaultColWidth="9" defaultRowHeight="13.5"/>
  <cols>
    <col min="1" max="1" width="4.11111111111111" style="2" customWidth="1"/>
    <col min="2" max="2" width="8.44444444444444" style="1" customWidth="1"/>
    <col min="3" max="3" width="15.5777777777778" style="3" customWidth="1"/>
    <col min="4" max="4" width="6.44444444444444" style="2" customWidth="1"/>
    <col min="5" max="5" width="8" style="2"/>
    <col min="6" max="6" width="9.54814814814815" style="2" customWidth="1"/>
    <col min="7" max="7" width="8.44444444444444" style="2" customWidth="1"/>
    <col min="8" max="9" width="8" style="2"/>
    <col min="10" max="10" width="9.33333333333333" style="4" customWidth="1"/>
    <col min="11" max="11" width="11.3333333333333" style="4" customWidth="1"/>
    <col min="12" max="12" width="8" style="4" customWidth="1"/>
    <col min="13" max="13" width="10.3777777777778" style="4" customWidth="1"/>
    <col min="14" max="14" width="8" style="2"/>
    <col min="15" max="16384" width="8" style="1"/>
  </cols>
  <sheetData>
    <row r="1" s="1" customFormat="1" ht="9" customHeight="1" spans="1:14">
      <c r="A1" s="5" t="s">
        <v>0</v>
      </c>
      <c r="B1" s="6"/>
      <c r="C1" s="6"/>
      <c r="D1" s="6"/>
      <c r="E1" s="6"/>
      <c r="F1" s="6"/>
      <c r="G1" s="6"/>
      <c r="H1" s="6"/>
      <c r="I1" s="6"/>
      <c r="J1" s="24"/>
      <c r="K1" s="24"/>
      <c r="L1" s="24"/>
      <c r="M1" s="24"/>
      <c r="N1" s="25"/>
    </row>
    <row r="2" s="1" customFormat="1" ht="46" customHeight="1" spans="1:14">
      <c r="A2" s="6"/>
      <c r="B2" s="6"/>
      <c r="C2" s="6"/>
      <c r="D2" s="6"/>
      <c r="E2" s="6"/>
      <c r="F2" s="6"/>
      <c r="G2" s="6"/>
      <c r="H2" s="6"/>
      <c r="I2" s="6"/>
      <c r="J2" s="24"/>
      <c r="K2" s="24"/>
      <c r="L2" s="24"/>
      <c r="M2" s="24"/>
      <c r="N2" s="25"/>
    </row>
    <row r="3" s="1" customFormat="1" ht="18" customHeight="1" spans="1:14">
      <c r="A3" s="7" t="s">
        <v>1</v>
      </c>
      <c r="B3" s="8"/>
      <c r="C3" s="9"/>
      <c r="D3" s="9"/>
      <c r="E3" s="9"/>
      <c r="F3" s="9"/>
      <c r="G3" s="9"/>
      <c r="H3" s="9"/>
      <c r="I3" s="26"/>
      <c r="J3" s="27"/>
      <c r="K3" s="27"/>
      <c r="L3" s="27"/>
      <c r="M3" s="27"/>
      <c r="N3" s="28"/>
    </row>
    <row r="4" ht="37" customHeight="1" spans="1:14">
      <c r="A4" s="10" t="s">
        <v>2</v>
      </c>
      <c r="B4" s="10" t="s">
        <v>3</v>
      </c>
      <c r="C4" s="10" t="s">
        <v>4</v>
      </c>
      <c r="D4" s="10" t="s">
        <v>5</v>
      </c>
      <c r="E4" s="11" t="s">
        <v>6</v>
      </c>
      <c r="F4" s="12" t="s">
        <v>7</v>
      </c>
      <c r="G4" s="13" t="s">
        <v>8</v>
      </c>
      <c r="H4" s="12" t="s">
        <v>9</v>
      </c>
      <c r="I4" s="12" t="s">
        <v>10</v>
      </c>
      <c r="J4" s="29" t="s">
        <v>11</v>
      </c>
      <c r="K4" s="29" t="s">
        <v>12</v>
      </c>
      <c r="L4" s="30" t="s">
        <v>13</v>
      </c>
      <c r="M4" s="31" t="s">
        <v>14</v>
      </c>
      <c r="N4" s="12" t="s">
        <v>15</v>
      </c>
    </row>
    <row r="5" ht="18" customHeight="1" spans="1:14">
      <c r="A5" s="10"/>
      <c r="B5" s="10"/>
      <c r="C5" s="10"/>
      <c r="D5" s="10"/>
      <c r="E5" s="12" t="s">
        <v>16</v>
      </c>
      <c r="F5" s="12" t="s">
        <v>16</v>
      </c>
      <c r="G5" s="12" t="s">
        <v>16</v>
      </c>
      <c r="H5" s="12" t="s">
        <v>16</v>
      </c>
      <c r="I5" s="12" t="s">
        <v>16</v>
      </c>
      <c r="J5" s="29"/>
      <c r="K5" s="29"/>
      <c r="L5" s="32"/>
      <c r="M5" s="31"/>
      <c r="N5" s="12"/>
    </row>
    <row r="6" spans="1:14">
      <c r="A6" s="14">
        <f t="shared" ref="A6:A11" si="0">ROW()-5</f>
        <v>1</v>
      </c>
      <c r="B6" s="15" t="s">
        <v>201</v>
      </c>
      <c r="C6" s="16" t="s">
        <v>202</v>
      </c>
      <c r="D6" s="16" t="s">
        <v>19</v>
      </c>
      <c r="E6" s="17">
        <v>8</v>
      </c>
      <c r="F6" s="17"/>
      <c r="G6" s="17"/>
      <c r="H6" s="17"/>
      <c r="I6" s="17">
        <v>5.99</v>
      </c>
      <c r="J6" s="33">
        <f t="shared" ref="J6:J11" si="1">AVERAGE(E6:I6)</f>
        <v>6.995</v>
      </c>
      <c r="K6" s="33">
        <f t="shared" ref="K6:K11" si="2">J6*0.89</f>
        <v>6.22555</v>
      </c>
      <c r="L6" s="34">
        <v>5.51355</v>
      </c>
      <c r="M6" s="33">
        <f t="shared" ref="M6:M11" si="3">K6-L6</f>
        <v>0.712</v>
      </c>
      <c r="N6" s="17"/>
    </row>
    <row r="7" spans="1:14">
      <c r="A7" s="14">
        <f t="shared" si="0"/>
        <v>2</v>
      </c>
      <c r="B7" s="15"/>
      <c r="C7" s="16" t="s">
        <v>203</v>
      </c>
      <c r="D7" s="16" t="s">
        <v>19</v>
      </c>
      <c r="E7" s="17">
        <v>9.8</v>
      </c>
      <c r="F7" s="17">
        <v>7</v>
      </c>
      <c r="G7" s="17">
        <v>9.98</v>
      </c>
      <c r="H7" s="17"/>
      <c r="I7" s="17">
        <v>7.58</v>
      </c>
      <c r="J7" s="33">
        <f t="shared" si="1"/>
        <v>8.59</v>
      </c>
      <c r="K7" s="33">
        <f t="shared" si="2"/>
        <v>7.6451</v>
      </c>
      <c r="L7" s="34">
        <v>7.2891</v>
      </c>
      <c r="M7" s="33">
        <f t="shared" si="3"/>
        <v>0.356</v>
      </c>
      <c r="N7" s="17"/>
    </row>
    <row r="8" spans="1:14">
      <c r="A8" s="14">
        <f t="shared" si="0"/>
        <v>3</v>
      </c>
      <c r="B8" s="15"/>
      <c r="C8" s="16" t="s">
        <v>204</v>
      </c>
      <c r="D8" s="16" t="s">
        <v>19</v>
      </c>
      <c r="E8" s="17">
        <v>10</v>
      </c>
      <c r="F8" s="17"/>
      <c r="G8" s="17"/>
      <c r="H8" s="17"/>
      <c r="I8" s="17"/>
      <c r="J8" s="33">
        <f t="shared" si="1"/>
        <v>10</v>
      </c>
      <c r="K8" s="33">
        <f t="shared" si="2"/>
        <v>8.9</v>
      </c>
      <c r="L8" s="34">
        <v>9.1848</v>
      </c>
      <c r="M8" s="33">
        <f t="shared" si="3"/>
        <v>-0.284799999999999</v>
      </c>
      <c r="N8" s="17"/>
    </row>
    <row r="9" spans="1:14">
      <c r="A9" s="14">
        <f t="shared" si="0"/>
        <v>4</v>
      </c>
      <c r="B9" s="15"/>
      <c r="C9" s="16" t="s">
        <v>205</v>
      </c>
      <c r="D9" s="16" t="s">
        <v>19</v>
      </c>
      <c r="E9" s="17">
        <v>12</v>
      </c>
      <c r="F9" s="17"/>
      <c r="G9" s="17"/>
      <c r="H9" s="17"/>
      <c r="I9" s="17"/>
      <c r="J9" s="33">
        <f t="shared" si="1"/>
        <v>12</v>
      </c>
      <c r="K9" s="33">
        <f t="shared" si="2"/>
        <v>10.68</v>
      </c>
      <c r="L9" s="34">
        <v>7.5561</v>
      </c>
      <c r="M9" s="33">
        <f t="shared" si="3"/>
        <v>3.1239</v>
      </c>
      <c r="N9" s="17"/>
    </row>
    <row r="10" spans="1:14">
      <c r="A10" s="14">
        <f t="shared" si="0"/>
        <v>5</v>
      </c>
      <c r="B10" s="15"/>
      <c r="C10" s="16" t="s">
        <v>206</v>
      </c>
      <c r="D10" s="16" t="s">
        <v>19</v>
      </c>
      <c r="E10" s="17">
        <v>8</v>
      </c>
      <c r="F10" s="17">
        <v>5</v>
      </c>
      <c r="G10" s="17">
        <v>8.98</v>
      </c>
      <c r="H10" s="17">
        <v>6.58</v>
      </c>
      <c r="I10" s="17"/>
      <c r="J10" s="33">
        <f t="shared" si="1"/>
        <v>7.14</v>
      </c>
      <c r="K10" s="33">
        <f t="shared" si="2"/>
        <v>6.3546</v>
      </c>
      <c r="L10" s="34">
        <v>6.3991</v>
      </c>
      <c r="M10" s="33">
        <f t="shared" si="3"/>
        <v>-0.0444999999999993</v>
      </c>
      <c r="N10" s="17"/>
    </row>
    <row r="11" spans="1:14">
      <c r="A11" s="14">
        <f t="shared" si="0"/>
        <v>6</v>
      </c>
      <c r="B11" s="15"/>
      <c r="C11" s="16" t="s">
        <v>207</v>
      </c>
      <c r="D11" s="16" t="s">
        <v>19</v>
      </c>
      <c r="E11" s="17">
        <v>6</v>
      </c>
      <c r="F11" s="17"/>
      <c r="G11" s="17"/>
      <c r="H11" s="17">
        <v>3.99</v>
      </c>
      <c r="I11" s="17">
        <v>3.58</v>
      </c>
      <c r="J11" s="33">
        <f t="shared" si="1"/>
        <v>4.52333333333333</v>
      </c>
      <c r="K11" s="33">
        <f t="shared" si="2"/>
        <v>4.02576666666667</v>
      </c>
      <c r="L11" s="34">
        <v>4.26488</v>
      </c>
      <c r="M11" s="33">
        <f t="shared" si="3"/>
        <v>-0.239113333333333</v>
      </c>
      <c r="N11" s="17"/>
    </row>
    <row r="12" spans="1:14">
      <c r="A12" s="14">
        <f t="shared" ref="A12:A29" si="4">ROW()-5</f>
        <v>7</v>
      </c>
      <c r="B12" s="15"/>
      <c r="C12" s="16" t="s">
        <v>208</v>
      </c>
      <c r="D12" s="16" t="s">
        <v>19</v>
      </c>
      <c r="E12" s="17">
        <v>8</v>
      </c>
      <c r="F12" s="17">
        <v>6</v>
      </c>
      <c r="G12" s="17">
        <v>6.98</v>
      </c>
      <c r="H12" s="17">
        <v>5.99</v>
      </c>
      <c r="I12" s="35">
        <v>4.68</v>
      </c>
      <c r="J12" s="33">
        <f t="shared" ref="J12:J18" si="5">AVERAGE(E12:I12)</f>
        <v>6.33</v>
      </c>
      <c r="K12" s="33">
        <f t="shared" ref="K12:K18" si="6">J12*0.89</f>
        <v>5.6337</v>
      </c>
      <c r="L12" s="34">
        <v>5.65328</v>
      </c>
      <c r="M12" s="33">
        <f t="shared" ref="M12:M18" si="7">K12-L12</f>
        <v>-0.0195799999999995</v>
      </c>
      <c r="N12" s="17"/>
    </row>
    <row r="13" spans="1:14">
      <c r="A13" s="14">
        <f t="shared" si="4"/>
        <v>8</v>
      </c>
      <c r="B13" s="15"/>
      <c r="C13" s="16" t="s">
        <v>209</v>
      </c>
      <c r="D13" s="16" t="s">
        <v>19</v>
      </c>
      <c r="E13" s="17">
        <v>4.98</v>
      </c>
      <c r="F13" s="17">
        <v>5</v>
      </c>
      <c r="G13" s="17">
        <v>5.98</v>
      </c>
      <c r="H13" s="17">
        <v>4.58</v>
      </c>
      <c r="I13" s="35">
        <v>4.99</v>
      </c>
      <c r="J13" s="33">
        <f t="shared" si="5"/>
        <v>5.106</v>
      </c>
      <c r="K13" s="33">
        <f t="shared" si="6"/>
        <v>4.54434</v>
      </c>
      <c r="L13" s="34">
        <v>5.32516666666667</v>
      </c>
      <c r="M13" s="33">
        <f t="shared" si="7"/>
        <v>-0.78082666666667</v>
      </c>
      <c r="N13" s="17"/>
    </row>
    <row r="14" spans="1:14">
      <c r="A14" s="14">
        <f t="shared" si="4"/>
        <v>9</v>
      </c>
      <c r="B14" s="15"/>
      <c r="C14" s="16" t="s">
        <v>210</v>
      </c>
      <c r="D14" s="16" t="s">
        <v>19</v>
      </c>
      <c r="E14" s="17">
        <v>7</v>
      </c>
      <c r="F14" s="17"/>
      <c r="G14" s="17"/>
      <c r="H14" s="17">
        <v>5.99</v>
      </c>
      <c r="I14" s="35"/>
      <c r="J14" s="33">
        <f t="shared" si="5"/>
        <v>6.495</v>
      </c>
      <c r="K14" s="33">
        <f t="shared" si="6"/>
        <v>5.78055</v>
      </c>
      <c r="L14" s="34">
        <v>5.77165</v>
      </c>
      <c r="M14" s="33">
        <f t="shared" si="7"/>
        <v>0.00889999999999969</v>
      </c>
      <c r="N14" s="17"/>
    </row>
    <row r="15" spans="1:14">
      <c r="A15" s="14">
        <f t="shared" si="4"/>
        <v>10</v>
      </c>
      <c r="B15" s="15"/>
      <c r="C15" s="16" t="s">
        <v>211</v>
      </c>
      <c r="D15" s="16" t="s">
        <v>19</v>
      </c>
      <c r="E15" s="17">
        <v>6</v>
      </c>
      <c r="F15" s="17"/>
      <c r="G15" s="17"/>
      <c r="H15" s="17">
        <v>5.99</v>
      </c>
      <c r="I15" s="35"/>
      <c r="J15" s="33">
        <f t="shared" si="5"/>
        <v>5.995</v>
      </c>
      <c r="K15" s="33">
        <f t="shared" si="6"/>
        <v>5.33555</v>
      </c>
      <c r="L15" s="34">
        <v>5.92443333333333</v>
      </c>
      <c r="M15" s="33">
        <f t="shared" si="7"/>
        <v>-0.58888333333333</v>
      </c>
      <c r="N15" s="17"/>
    </row>
    <row r="16" spans="1:14">
      <c r="A16" s="14">
        <f t="shared" si="4"/>
        <v>11</v>
      </c>
      <c r="B16" s="15"/>
      <c r="C16" s="16" t="s">
        <v>212</v>
      </c>
      <c r="D16" s="16" t="s">
        <v>19</v>
      </c>
      <c r="E16" s="17"/>
      <c r="F16" s="17">
        <v>6</v>
      </c>
      <c r="G16" s="17">
        <v>4.98</v>
      </c>
      <c r="H16" s="17"/>
      <c r="I16" s="35">
        <v>8.99</v>
      </c>
      <c r="J16" s="33">
        <f t="shared" si="5"/>
        <v>6.65666666666667</v>
      </c>
      <c r="K16" s="33">
        <f t="shared" si="6"/>
        <v>5.92443333333333</v>
      </c>
      <c r="L16" s="34">
        <v>4.710325</v>
      </c>
      <c r="M16" s="33">
        <f t="shared" si="7"/>
        <v>1.21410833333333</v>
      </c>
      <c r="N16" s="17"/>
    </row>
    <row r="17" spans="1:14">
      <c r="A17" s="14">
        <f t="shared" si="4"/>
        <v>12</v>
      </c>
      <c r="B17" s="15"/>
      <c r="C17" s="16" t="s">
        <v>213</v>
      </c>
      <c r="D17" s="16" t="s">
        <v>19</v>
      </c>
      <c r="E17" s="17"/>
      <c r="F17" s="17"/>
      <c r="G17" s="17">
        <v>7.98</v>
      </c>
      <c r="H17" s="17">
        <v>5.39</v>
      </c>
      <c r="I17" s="35">
        <v>8.99</v>
      </c>
      <c r="J17" s="33">
        <f t="shared" si="5"/>
        <v>7.45333333333333</v>
      </c>
      <c r="K17" s="33">
        <f t="shared" si="6"/>
        <v>6.63346666666667</v>
      </c>
      <c r="L17" s="34">
        <v>6.72128</v>
      </c>
      <c r="M17" s="33">
        <f t="shared" si="7"/>
        <v>-0.087813333333334</v>
      </c>
      <c r="N17" s="17"/>
    </row>
    <row r="18" ht="17" customHeight="1" spans="1:14">
      <c r="A18" s="14">
        <f t="shared" si="4"/>
        <v>13</v>
      </c>
      <c r="B18" s="15"/>
      <c r="C18" s="16" t="s">
        <v>214</v>
      </c>
      <c r="D18" s="16" t="s">
        <v>19</v>
      </c>
      <c r="E18" s="17">
        <v>10</v>
      </c>
      <c r="F18" s="17"/>
      <c r="G18" s="17"/>
      <c r="H18" s="17"/>
      <c r="I18" s="35"/>
      <c r="J18" s="33">
        <f t="shared" si="5"/>
        <v>10</v>
      </c>
      <c r="K18" s="33">
        <f t="shared" si="6"/>
        <v>8.9</v>
      </c>
      <c r="L18" s="34">
        <v>7.1111</v>
      </c>
      <c r="M18" s="33">
        <f t="shared" si="7"/>
        <v>1.7889</v>
      </c>
      <c r="N18" s="17"/>
    </row>
    <row r="19" ht="17" customHeight="1" spans="1:14">
      <c r="A19" s="14">
        <f t="shared" si="4"/>
        <v>14</v>
      </c>
      <c r="B19" s="15"/>
      <c r="C19" s="16" t="s">
        <v>215</v>
      </c>
      <c r="D19" s="16" t="s">
        <v>19</v>
      </c>
      <c r="E19" s="17"/>
      <c r="F19" s="17"/>
      <c r="G19" s="17">
        <v>9.98</v>
      </c>
      <c r="H19" s="17"/>
      <c r="I19" s="35">
        <v>6.8</v>
      </c>
      <c r="J19" s="33">
        <f t="shared" ref="J19:J36" si="8">AVERAGE(E19:I19)</f>
        <v>8.39</v>
      </c>
      <c r="K19" s="33">
        <f t="shared" ref="K19:K36" si="9">J19*0.89</f>
        <v>7.4671</v>
      </c>
      <c r="L19" s="34">
        <v>6.22555</v>
      </c>
      <c r="M19" s="33">
        <f t="shared" ref="M19:M45" si="10">K19-L19</f>
        <v>1.24155</v>
      </c>
      <c r="N19" s="17"/>
    </row>
    <row r="20" ht="17" customHeight="1" spans="1:14">
      <c r="A20" s="14">
        <f t="shared" si="4"/>
        <v>15</v>
      </c>
      <c r="B20" s="15"/>
      <c r="C20" s="16" t="s">
        <v>216</v>
      </c>
      <c r="D20" s="16" t="s">
        <v>19</v>
      </c>
      <c r="E20" s="17"/>
      <c r="F20" s="17"/>
      <c r="G20" s="17"/>
      <c r="H20" s="17">
        <v>5.99</v>
      </c>
      <c r="I20" s="35"/>
      <c r="J20" s="33">
        <f t="shared" si="8"/>
        <v>5.99</v>
      </c>
      <c r="K20" s="33">
        <f t="shared" si="9"/>
        <v>5.3311</v>
      </c>
      <c r="L20" s="34">
        <v>5.87103333333333</v>
      </c>
      <c r="M20" s="33">
        <f t="shared" si="10"/>
        <v>-0.53993333333333</v>
      </c>
      <c r="N20" s="17"/>
    </row>
    <row r="21" spans="1:14">
      <c r="A21" s="14">
        <f t="shared" si="4"/>
        <v>16</v>
      </c>
      <c r="B21" s="15"/>
      <c r="C21" s="16" t="s">
        <v>217</v>
      </c>
      <c r="D21" s="16" t="s">
        <v>19</v>
      </c>
      <c r="E21" s="17">
        <v>4.98</v>
      </c>
      <c r="F21" s="17"/>
      <c r="G21" s="17">
        <v>7.98</v>
      </c>
      <c r="H21" s="17"/>
      <c r="I21" s="35"/>
      <c r="J21" s="33">
        <f t="shared" si="8"/>
        <v>6.48</v>
      </c>
      <c r="K21" s="33">
        <f t="shared" si="9"/>
        <v>5.7672</v>
      </c>
      <c r="L21" s="34">
        <v>8.54103333333333</v>
      </c>
      <c r="M21" s="33">
        <f t="shared" si="10"/>
        <v>-2.77383333333333</v>
      </c>
      <c r="N21" s="17"/>
    </row>
    <row r="22" spans="1:14">
      <c r="A22" s="14">
        <f t="shared" si="4"/>
        <v>17</v>
      </c>
      <c r="B22" s="15"/>
      <c r="C22" s="16" t="s">
        <v>218</v>
      </c>
      <c r="D22" s="16" t="s">
        <v>19</v>
      </c>
      <c r="E22" s="17"/>
      <c r="F22" s="17">
        <v>7</v>
      </c>
      <c r="G22" s="17"/>
      <c r="H22" s="17">
        <v>5.99</v>
      </c>
      <c r="I22" s="35">
        <v>5.6</v>
      </c>
      <c r="J22" s="33">
        <f t="shared" si="8"/>
        <v>6.19666666666667</v>
      </c>
      <c r="K22" s="33">
        <f t="shared" si="9"/>
        <v>5.51503333333333</v>
      </c>
      <c r="L22" s="34">
        <v>6.22555</v>
      </c>
      <c r="M22" s="33">
        <f t="shared" si="10"/>
        <v>-0.710516666666667</v>
      </c>
      <c r="N22" s="17"/>
    </row>
    <row r="23" spans="1:14">
      <c r="A23" s="14">
        <f t="shared" si="4"/>
        <v>18</v>
      </c>
      <c r="B23" s="15"/>
      <c r="C23" s="16" t="s">
        <v>219</v>
      </c>
      <c r="D23" s="16" t="s">
        <v>19</v>
      </c>
      <c r="E23" s="17">
        <v>2.48</v>
      </c>
      <c r="F23" s="17">
        <v>3</v>
      </c>
      <c r="G23" s="17">
        <v>3.98</v>
      </c>
      <c r="H23" s="18">
        <v>2.99</v>
      </c>
      <c r="I23" s="35">
        <v>2.8</v>
      </c>
      <c r="J23" s="33">
        <f t="shared" si="8"/>
        <v>3.05</v>
      </c>
      <c r="K23" s="33">
        <f t="shared" si="9"/>
        <v>2.7145</v>
      </c>
      <c r="L23" s="34">
        <v>4.15808</v>
      </c>
      <c r="M23" s="33">
        <f t="shared" si="10"/>
        <v>-1.44358</v>
      </c>
      <c r="N23" s="17"/>
    </row>
    <row r="24" spans="1:14">
      <c r="A24" s="14">
        <f t="shared" si="4"/>
        <v>19</v>
      </c>
      <c r="B24" s="15"/>
      <c r="C24" s="16" t="s">
        <v>220</v>
      </c>
      <c r="D24" s="16" t="s">
        <v>19</v>
      </c>
      <c r="E24" s="17"/>
      <c r="F24" s="17">
        <v>12</v>
      </c>
      <c r="G24" s="17">
        <v>16.8</v>
      </c>
      <c r="H24" s="17">
        <v>13.98</v>
      </c>
      <c r="I24" s="35">
        <v>9.9</v>
      </c>
      <c r="J24" s="33">
        <f t="shared" si="8"/>
        <v>13.17</v>
      </c>
      <c r="K24" s="33">
        <f t="shared" si="9"/>
        <v>11.7213</v>
      </c>
      <c r="L24" s="34">
        <v>14.418</v>
      </c>
      <c r="M24" s="33">
        <f t="shared" si="10"/>
        <v>-2.6967</v>
      </c>
      <c r="N24" s="17"/>
    </row>
    <row r="25" spans="1:14">
      <c r="A25" s="14">
        <f t="shared" si="4"/>
        <v>20</v>
      </c>
      <c r="B25" s="15"/>
      <c r="C25" s="16" t="s">
        <v>221</v>
      </c>
      <c r="D25" s="16" t="s">
        <v>19</v>
      </c>
      <c r="E25" s="17"/>
      <c r="F25" s="17"/>
      <c r="G25" s="17">
        <v>16.8</v>
      </c>
      <c r="H25" s="17"/>
      <c r="I25" s="35">
        <v>12.8</v>
      </c>
      <c r="J25" s="33">
        <f t="shared" si="8"/>
        <v>14.8</v>
      </c>
      <c r="K25" s="33">
        <f t="shared" si="9"/>
        <v>13.172</v>
      </c>
      <c r="L25" s="33"/>
      <c r="M25" s="33"/>
      <c r="N25" s="17"/>
    </row>
    <row r="26" spans="1:14">
      <c r="A26" s="14">
        <f t="shared" si="4"/>
        <v>21</v>
      </c>
      <c r="B26" s="15"/>
      <c r="C26" s="16" t="s">
        <v>222</v>
      </c>
      <c r="D26" s="16" t="s">
        <v>19</v>
      </c>
      <c r="E26" s="17"/>
      <c r="F26" s="17">
        <v>10</v>
      </c>
      <c r="G26" s="17">
        <v>12.98</v>
      </c>
      <c r="H26" s="17">
        <v>8.99</v>
      </c>
      <c r="I26" s="35">
        <v>8.8</v>
      </c>
      <c r="J26" s="33">
        <f t="shared" si="8"/>
        <v>10.1925</v>
      </c>
      <c r="K26" s="33">
        <f t="shared" si="9"/>
        <v>9.071325</v>
      </c>
      <c r="L26" s="34"/>
      <c r="M26" s="33"/>
      <c r="N26" s="17"/>
    </row>
    <row r="27" spans="1:14">
      <c r="A27" s="14">
        <f t="shared" si="4"/>
        <v>22</v>
      </c>
      <c r="B27" s="15"/>
      <c r="C27" s="16" t="s">
        <v>223</v>
      </c>
      <c r="D27" s="16" t="s">
        <v>19</v>
      </c>
      <c r="E27" s="17"/>
      <c r="F27" s="17"/>
      <c r="G27" s="17">
        <v>16.98</v>
      </c>
      <c r="H27" s="17">
        <v>17.98</v>
      </c>
      <c r="I27" s="35">
        <v>13.8</v>
      </c>
      <c r="J27" s="33">
        <f t="shared" si="8"/>
        <v>16.2533333333333</v>
      </c>
      <c r="K27" s="33">
        <f t="shared" si="9"/>
        <v>14.4654666666667</v>
      </c>
      <c r="L27" s="34">
        <v>25.988</v>
      </c>
      <c r="M27" s="33">
        <f t="shared" si="10"/>
        <v>-11.5225333333333</v>
      </c>
      <c r="N27" s="17"/>
    </row>
    <row r="28" spans="1:14">
      <c r="A28" s="14">
        <f t="shared" si="4"/>
        <v>23</v>
      </c>
      <c r="B28" s="15"/>
      <c r="C28" s="16" t="s">
        <v>224</v>
      </c>
      <c r="D28" s="16" t="s">
        <v>19</v>
      </c>
      <c r="E28" s="17"/>
      <c r="F28" s="17"/>
      <c r="G28" s="17">
        <v>17.8</v>
      </c>
      <c r="H28" s="17"/>
      <c r="I28" s="35">
        <v>15.8</v>
      </c>
      <c r="J28" s="33">
        <f t="shared" si="8"/>
        <v>16.8</v>
      </c>
      <c r="K28" s="33">
        <f t="shared" si="9"/>
        <v>14.952</v>
      </c>
      <c r="L28" s="34">
        <v>12.8961</v>
      </c>
      <c r="M28" s="33">
        <f t="shared" si="10"/>
        <v>2.0559</v>
      </c>
      <c r="N28" s="17"/>
    </row>
    <row r="29" spans="1:14">
      <c r="A29" s="14">
        <f t="shared" si="4"/>
        <v>24</v>
      </c>
      <c r="B29" s="15"/>
      <c r="C29" s="16" t="s">
        <v>225</v>
      </c>
      <c r="D29" s="16" t="s">
        <v>19</v>
      </c>
      <c r="E29" s="19"/>
      <c r="F29" s="19"/>
      <c r="G29" s="19">
        <v>9.98</v>
      </c>
      <c r="H29" s="19"/>
      <c r="I29" s="35">
        <v>6.99</v>
      </c>
      <c r="J29" s="33">
        <f t="shared" si="8"/>
        <v>8.485</v>
      </c>
      <c r="K29" s="33">
        <f t="shared" si="9"/>
        <v>7.55165</v>
      </c>
      <c r="L29" s="34">
        <v>6.66165</v>
      </c>
      <c r="M29" s="33">
        <f t="shared" si="10"/>
        <v>0.89</v>
      </c>
      <c r="N29" s="17"/>
    </row>
    <row r="30" spans="1:14">
      <c r="A30" s="14">
        <f t="shared" ref="A30:A45" si="11">ROW()-5</f>
        <v>25</v>
      </c>
      <c r="B30" s="15"/>
      <c r="C30" s="16" t="s">
        <v>226</v>
      </c>
      <c r="D30" s="16" t="s">
        <v>19</v>
      </c>
      <c r="E30" s="19"/>
      <c r="F30" s="19">
        <v>5</v>
      </c>
      <c r="G30" s="17">
        <v>7.98</v>
      </c>
      <c r="H30" s="17"/>
      <c r="I30" s="35"/>
      <c r="J30" s="33">
        <f t="shared" si="8"/>
        <v>6.49</v>
      </c>
      <c r="K30" s="33">
        <f t="shared" si="9"/>
        <v>5.7761</v>
      </c>
      <c r="L30" s="34">
        <v>5.978575</v>
      </c>
      <c r="M30" s="33">
        <f t="shared" si="10"/>
        <v>-0.202475</v>
      </c>
      <c r="N30" s="17"/>
    </row>
    <row r="31" spans="1:14">
      <c r="A31" s="14">
        <f t="shared" si="11"/>
        <v>26</v>
      </c>
      <c r="B31" s="15"/>
      <c r="C31" s="16" t="s">
        <v>227</v>
      </c>
      <c r="D31" s="16" t="s">
        <v>19</v>
      </c>
      <c r="E31" s="19">
        <v>12</v>
      </c>
      <c r="F31" s="19"/>
      <c r="G31" s="17"/>
      <c r="H31" s="19"/>
      <c r="I31" s="35"/>
      <c r="J31" s="33">
        <f t="shared" si="8"/>
        <v>12</v>
      </c>
      <c r="K31" s="33">
        <f t="shared" si="9"/>
        <v>10.68</v>
      </c>
      <c r="L31" s="34">
        <v>6.23</v>
      </c>
      <c r="M31" s="33">
        <f t="shared" si="10"/>
        <v>4.45</v>
      </c>
      <c r="N31" s="17"/>
    </row>
    <row r="32" spans="1:14">
      <c r="A32" s="14">
        <f t="shared" si="11"/>
        <v>27</v>
      </c>
      <c r="B32" s="15"/>
      <c r="C32" s="16" t="s">
        <v>228</v>
      </c>
      <c r="D32" s="16" t="s">
        <v>19</v>
      </c>
      <c r="E32" s="19"/>
      <c r="F32" s="19"/>
      <c r="G32" s="17"/>
      <c r="H32" s="17">
        <v>5.99</v>
      </c>
      <c r="I32" s="35">
        <v>14</v>
      </c>
      <c r="J32" s="33">
        <f t="shared" si="8"/>
        <v>9.995</v>
      </c>
      <c r="K32" s="33">
        <f t="shared" si="9"/>
        <v>8.89555</v>
      </c>
      <c r="L32" s="34">
        <v>6.2211</v>
      </c>
      <c r="M32" s="33">
        <f t="shared" si="10"/>
        <v>2.67445</v>
      </c>
      <c r="N32" s="17"/>
    </row>
    <row r="33" spans="1:14">
      <c r="A33" s="14">
        <f t="shared" si="11"/>
        <v>28</v>
      </c>
      <c r="B33" s="15" t="s">
        <v>201</v>
      </c>
      <c r="C33" s="16" t="s">
        <v>229</v>
      </c>
      <c r="D33" s="16" t="s">
        <v>19</v>
      </c>
      <c r="E33" s="19">
        <v>4.98</v>
      </c>
      <c r="F33" s="19"/>
      <c r="G33" s="17"/>
      <c r="H33" s="17">
        <v>4.39</v>
      </c>
      <c r="I33" s="35">
        <v>4.99</v>
      </c>
      <c r="J33" s="33">
        <f t="shared" si="8"/>
        <v>4.78666666666667</v>
      </c>
      <c r="K33" s="33">
        <f t="shared" si="9"/>
        <v>4.26013333333333</v>
      </c>
      <c r="L33" s="34">
        <v>5.1887</v>
      </c>
      <c r="M33" s="33">
        <f t="shared" si="10"/>
        <v>-0.928566666666666</v>
      </c>
      <c r="N33" s="17"/>
    </row>
    <row r="34" spans="1:14">
      <c r="A34" s="14">
        <f t="shared" si="11"/>
        <v>29</v>
      </c>
      <c r="B34" s="15"/>
      <c r="C34" s="16" t="s">
        <v>230</v>
      </c>
      <c r="D34" s="16" t="s">
        <v>19</v>
      </c>
      <c r="E34" s="19">
        <v>16.8</v>
      </c>
      <c r="F34" s="19"/>
      <c r="G34" s="17">
        <v>19.8</v>
      </c>
      <c r="H34" s="17">
        <v>5.99</v>
      </c>
      <c r="I34" s="35">
        <v>4.99</v>
      </c>
      <c r="J34" s="33">
        <f t="shared" si="8"/>
        <v>11.895</v>
      </c>
      <c r="K34" s="33">
        <f t="shared" si="9"/>
        <v>10.58655</v>
      </c>
      <c r="L34" s="34">
        <v>13.08122</v>
      </c>
      <c r="M34" s="33">
        <f t="shared" si="10"/>
        <v>-2.49467</v>
      </c>
      <c r="N34" s="17"/>
    </row>
    <row r="35" spans="1:14">
      <c r="A35" s="14">
        <f t="shared" si="11"/>
        <v>30</v>
      </c>
      <c r="B35" s="15"/>
      <c r="C35" s="16" t="s">
        <v>231</v>
      </c>
      <c r="D35" s="16" t="s">
        <v>19</v>
      </c>
      <c r="E35" s="19"/>
      <c r="F35" s="19"/>
      <c r="G35" s="17">
        <v>11.98</v>
      </c>
      <c r="H35" s="17">
        <v>3.9</v>
      </c>
      <c r="I35" s="35">
        <v>14</v>
      </c>
      <c r="J35" s="33">
        <f t="shared" si="8"/>
        <v>9.96</v>
      </c>
      <c r="K35" s="33">
        <f t="shared" si="9"/>
        <v>8.8644</v>
      </c>
      <c r="L35" s="34">
        <v>7.518275</v>
      </c>
      <c r="M35" s="33">
        <f t="shared" si="10"/>
        <v>1.346125</v>
      </c>
      <c r="N35" s="17"/>
    </row>
    <row r="36" spans="1:14">
      <c r="A36" s="14">
        <f t="shared" si="11"/>
        <v>31</v>
      </c>
      <c r="B36" s="15"/>
      <c r="C36" s="16" t="s">
        <v>232</v>
      </c>
      <c r="D36" s="16" t="s">
        <v>19</v>
      </c>
      <c r="E36" s="19">
        <v>9</v>
      </c>
      <c r="F36" s="19">
        <v>7</v>
      </c>
      <c r="G36" s="17">
        <v>9.9</v>
      </c>
      <c r="H36" s="17">
        <v>5.99</v>
      </c>
      <c r="I36" s="35">
        <v>6.99</v>
      </c>
      <c r="J36" s="33">
        <f t="shared" si="8"/>
        <v>7.776</v>
      </c>
      <c r="K36" s="33">
        <f t="shared" si="9"/>
        <v>6.92064</v>
      </c>
      <c r="L36" s="34">
        <v>6.88504</v>
      </c>
      <c r="M36" s="33">
        <f t="shared" si="10"/>
        <v>0.0356000000000005</v>
      </c>
      <c r="N36" s="17"/>
    </row>
    <row r="37" spans="1:14">
      <c r="A37" s="14">
        <f t="shared" si="11"/>
        <v>32</v>
      </c>
      <c r="B37" s="15"/>
      <c r="C37" s="16" t="s">
        <v>233</v>
      </c>
      <c r="D37" s="16" t="s">
        <v>19</v>
      </c>
      <c r="E37" s="17"/>
      <c r="F37" s="17"/>
      <c r="G37" s="17"/>
      <c r="H37" s="17"/>
      <c r="I37" s="17">
        <v>39.6</v>
      </c>
      <c r="J37" s="33">
        <f t="shared" ref="J37:J49" si="12">AVERAGE(E37:I37)</f>
        <v>39.6</v>
      </c>
      <c r="K37" s="33">
        <f t="shared" ref="K37:K49" si="13">J37*0.89</f>
        <v>35.244</v>
      </c>
      <c r="L37" s="34">
        <v>31.506</v>
      </c>
      <c r="M37" s="33">
        <f t="shared" si="10"/>
        <v>3.738</v>
      </c>
      <c r="N37" s="17"/>
    </row>
    <row r="38" spans="1:14">
      <c r="A38" s="14">
        <f t="shared" si="11"/>
        <v>33</v>
      </c>
      <c r="B38" s="15"/>
      <c r="C38" s="16" t="s">
        <v>234</v>
      </c>
      <c r="D38" s="20" t="s">
        <v>19</v>
      </c>
      <c r="E38" s="17"/>
      <c r="F38" s="17"/>
      <c r="G38" s="17">
        <v>22.8</v>
      </c>
      <c r="H38" s="17"/>
      <c r="I38" s="17"/>
      <c r="J38" s="33">
        <f t="shared" si="12"/>
        <v>22.8</v>
      </c>
      <c r="K38" s="33">
        <f t="shared" si="13"/>
        <v>20.292</v>
      </c>
      <c r="L38" s="34">
        <v>17.3194</v>
      </c>
      <c r="M38" s="33">
        <f t="shared" si="10"/>
        <v>2.9726</v>
      </c>
      <c r="N38" s="17"/>
    </row>
    <row r="39" spans="1:14">
      <c r="A39" s="14">
        <f t="shared" si="11"/>
        <v>34</v>
      </c>
      <c r="B39" s="15"/>
      <c r="C39" s="16" t="s">
        <v>235</v>
      </c>
      <c r="D39" s="20" t="s">
        <v>48</v>
      </c>
      <c r="E39" s="17"/>
      <c r="F39" s="17"/>
      <c r="G39" s="17">
        <v>16.8</v>
      </c>
      <c r="H39" s="17"/>
      <c r="I39" s="17">
        <v>9.9</v>
      </c>
      <c r="J39" s="33">
        <f t="shared" si="12"/>
        <v>13.35</v>
      </c>
      <c r="K39" s="33">
        <f t="shared" si="13"/>
        <v>11.8815</v>
      </c>
      <c r="L39" s="34">
        <v>15.931</v>
      </c>
      <c r="M39" s="33">
        <f t="shared" si="10"/>
        <v>-4.0495</v>
      </c>
      <c r="N39" s="17"/>
    </row>
    <row r="40" spans="1:14">
      <c r="A40" s="14">
        <f t="shared" si="11"/>
        <v>35</v>
      </c>
      <c r="B40" s="15"/>
      <c r="C40" s="16" t="s">
        <v>236</v>
      </c>
      <c r="D40" s="16" t="s">
        <v>19</v>
      </c>
      <c r="E40" s="21">
        <v>19.9</v>
      </c>
      <c r="F40" s="21"/>
      <c r="G40" s="21">
        <v>22.8</v>
      </c>
      <c r="H40" s="21">
        <v>16.98</v>
      </c>
      <c r="I40" s="21">
        <v>12.8</v>
      </c>
      <c r="J40" s="33">
        <f t="shared" si="12"/>
        <v>18.12</v>
      </c>
      <c r="K40" s="33">
        <f t="shared" si="13"/>
        <v>16.1268</v>
      </c>
      <c r="L40" s="34">
        <v>17.35144</v>
      </c>
      <c r="M40" s="33">
        <f t="shared" si="10"/>
        <v>-1.22464</v>
      </c>
      <c r="N40" s="17"/>
    </row>
    <row r="41" spans="1:14">
      <c r="A41" s="14">
        <f t="shared" si="11"/>
        <v>36</v>
      </c>
      <c r="B41" s="15"/>
      <c r="C41" s="16" t="s">
        <v>237</v>
      </c>
      <c r="D41" s="16" t="s">
        <v>19</v>
      </c>
      <c r="E41" s="17">
        <v>10.98</v>
      </c>
      <c r="F41" s="17"/>
      <c r="G41" s="17"/>
      <c r="H41" s="17">
        <v>10.98</v>
      </c>
      <c r="I41" s="17"/>
      <c r="J41" s="33">
        <f t="shared" si="12"/>
        <v>10.98</v>
      </c>
      <c r="K41" s="33">
        <f t="shared" si="13"/>
        <v>9.7722</v>
      </c>
      <c r="L41" s="34">
        <v>8.0011</v>
      </c>
      <c r="M41" s="33">
        <f t="shared" si="10"/>
        <v>1.7711</v>
      </c>
      <c r="N41" s="17"/>
    </row>
    <row r="42" spans="1:14">
      <c r="A42" s="14">
        <f t="shared" si="11"/>
        <v>37</v>
      </c>
      <c r="B42" s="15"/>
      <c r="C42" s="16" t="s">
        <v>238</v>
      </c>
      <c r="D42" s="16" t="s">
        <v>19</v>
      </c>
      <c r="E42" s="17"/>
      <c r="F42" s="17">
        <v>10</v>
      </c>
      <c r="G42" s="17">
        <v>16.8</v>
      </c>
      <c r="H42" s="17">
        <v>8.99</v>
      </c>
      <c r="I42" s="17">
        <v>6.99</v>
      </c>
      <c r="J42" s="33">
        <f t="shared" si="12"/>
        <v>10.695</v>
      </c>
      <c r="K42" s="33">
        <f t="shared" si="13"/>
        <v>9.51855</v>
      </c>
      <c r="L42" s="34"/>
      <c r="M42" s="33"/>
      <c r="N42" s="17"/>
    </row>
    <row r="43" spans="1:14">
      <c r="A43" s="14">
        <f t="shared" si="11"/>
        <v>38</v>
      </c>
      <c r="B43" s="15"/>
      <c r="C43" s="16" t="s">
        <v>239</v>
      </c>
      <c r="D43" s="16" t="s">
        <v>19</v>
      </c>
      <c r="E43" s="17"/>
      <c r="F43" s="17"/>
      <c r="G43" s="17">
        <v>16.8</v>
      </c>
      <c r="H43" s="17">
        <v>9.98</v>
      </c>
      <c r="I43" s="17"/>
      <c r="J43" s="33">
        <f t="shared" si="12"/>
        <v>13.39</v>
      </c>
      <c r="K43" s="33">
        <f t="shared" si="13"/>
        <v>11.9171</v>
      </c>
      <c r="L43" s="34"/>
      <c r="M43" s="33"/>
      <c r="N43" s="17"/>
    </row>
    <row r="44" spans="1:14">
      <c r="A44" s="14">
        <f t="shared" si="11"/>
        <v>39</v>
      </c>
      <c r="B44" s="15"/>
      <c r="C44" s="16" t="s">
        <v>240</v>
      </c>
      <c r="D44" s="16" t="s">
        <v>19</v>
      </c>
      <c r="E44" s="17"/>
      <c r="F44" s="17">
        <v>8</v>
      </c>
      <c r="G44" s="17">
        <v>13.8</v>
      </c>
      <c r="H44" s="17"/>
      <c r="I44" s="17">
        <v>8.8</v>
      </c>
      <c r="J44" s="33">
        <f t="shared" si="12"/>
        <v>10.2</v>
      </c>
      <c r="K44" s="33">
        <f t="shared" si="13"/>
        <v>9.078</v>
      </c>
      <c r="L44" s="34">
        <v>10.69424</v>
      </c>
      <c r="M44" s="33">
        <f t="shared" si="10"/>
        <v>-1.61624</v>
      </c>
      <c r="N44" s="17"/>
    </row>
    <row r="45" spans="1:14">
      <c r="A45" s="14">
        <f t="shared" si="11"/>
        <v>40</v>
      </c>
      <c r="B45" s="15"/>
      <c r="C45" s="16" t="s">
        <v>241</v>
      </c>
      <c r="D45" s="16" t="s">
        <v>19</v>
      </c>
      <c r="E45" s="17"/>
      <c r="F45" s="17"/>
      <c r="G45" s="17">
        <v>12.8</v>
      </c>
      <c r="H45" s="17">
        <v>7.39</v>
      </c>
      <c r="I45" s="17">
        <v>7.99</v>
      </c>
      <c r="J45" s="33">
        <f t="shared" si="12"/>
        <v>9.39333333333333</v>
      </c>
      <c r="K45" s="33">
        <f t="shared" si="13"/>
        <v>8.36006666666667</v>
      </c>
      <c r="L45" s="34"/>
      <c r="M45" s="33"/>
      <c r="N45" s="17"/>
    </row>
    <row r="46" ht="54" customHeight="1" spans="1:14">
      <c r="A46" s="22" t="s">
        <v>80</v>
      </c>
      <c r="B46" s="23"/>
      <c r="C46" s="18"/>
      <c r="D46" s="18"/>
      <c r="E46" s="18"/>
      <c r="F46" s="18"/>
      <c r="G46" s="18"/>
      <c r="H46" s="18"/>
      <c r="I46" s="18"/>
      <c r="J46" s="36"/>
      <c r="K46" s="36"/>
      <c r="L46" s="37"/>
      <c r="M46" s="38"/>
      <c r="N46" s="23"/>
    </row>
    <row r="47" spans="12:13">
      <c r="L47" s="39"/>
      <c r="M47" s="39"/>
    </row>
    <row r="48" spans="12:13">
      <c r="L48" s="39"/>
      <c r="M48" s="39"/>
    </row>
    <row r="49" spans="12:13">
      <c r="L49" s="39"/>
      <c r="M49" s="39"/>
    </row>
    <row r="50" spans="12:13">
      <c r="L50" s="36"/>
      <c r="M50" s="36"/>
    </row>
    <row r="51" spans="12:13">
      <c r="L51" s="40"/>
      <c r="M51" s="40"/>
    </row>
    <row r="52" spans="12:13">
      <c r="L52" s="40"/>
      <c r="M52" s="40"/>
    </row>
    <row r="53" spans="12:13">
      <c r="L53" s="40"/>
      <c r="M53" s="40"/>
    </row>
    <row r="54" spans="12:13">
      <c r="L54" s="40"/>
      <c r="M54" s="40"/>
    </row>
    <row r="55" spans="12:13">
      <c r="L55" s="40"/>
      <c r="M55" s="40"/>
    </row>
    <row r="56" spans="12:13">
      <c r="L56" s="40"/>
      <c r="M56" s="40"/>
    </row>
    <row r="57" spans="12:13">
      <c r="L57" s="40"/>
      <c r="M57" s="40"/>
    </row>
    <row r="58" spans="12:13">
      <c r="L58" s="40"/>
      <c r="M58" s="40"/>
    </row>
    <row r="59" spans="12:13">
      <c r="L59" s="40"/>
      <c r="M59" s="40"/>
    </row>
    <row r="60" spans="12:13">
      <c r="L60" s="40"/>
      <c r="M60" s="40"/>
    </row>
    <row r="61" spans="12:13">
      <c r="L61" s="40"/>
      <c r="M61" s="40"/>
    </row>
    <row r="62" spans="12:13">
      <c r="L62" s="40"/>
      <c r="M62" s="40"/>
    </row>
    <row r="63" spans="12:13">
      <c r="L63" s="40"/>
      <c r="M63" s="40"/>
    </row>
    <row r="64" spans="12:13">
      <c r="L64" s="40"/>
      <c r="M64" s="40"/>
    </row>
    <row r="65" spans="12:13">
      <c r="L65" s="40"/>
      <c r="M65" s="40"/>
    </row>
    <row r="66" spans="12:13">
      <c r="L66" s="40"/>
      <c r="M66" s="40"/>
    </row>
    <row r="67" spans="12:13">
      <c r="L67" s="40"/>
      <c r="M67" s="40"/>
    </row>
    <row r="68" spans="12:13">
      <c r="L68" s="40"/>
      <c r="M68" s="40"/>
    </row>
    <row r="69" spans="12:13">
      <c r="L69" s="40"/>
      <c r="M69" s="40"/>
    </row>
    <row r="70" spans="12:13">
      <c r="L70" s="40"/>
      <c r="M70" s="40"/>
    </row>
    <row r="71" spans="12:13">
      <c r="L71" s="40"/>
      <c r="M71" s="40"/>
    </row>
    <row r="72" spans="12:13">
      <c r="L72" s="40"/>
      <c r="M72" s="40"/>
    </row>
  </sheetData>
  <sheetProtection formatCells="0" formatColumns="0" formatRows="0" insertRows="0" insertColumns="0" insertHyperlinks="0" deleteColumns="0" deleteRows="0" sort="0" autoFilter="0" pivotTables="0"/>
  <mergeCells count="13">
    <mergeCell ref="A46:N46"/>
    <mergeCell ref="A4:A5"/>
    <mergeCell ref="B4:B5"/>
    <mergeCell ref="B6:B32"/>
    <mergeCell ref="B33:B45"/>
    <mergeCell ref="C4:C5"/>
    <mergeCell ref="D4:D5"/>
    <mergeCell ref="J4:J5"/>
    <mergeCell ref="K4:K5"/>
    <mergeCell ref="L4:L5"/>
    <mergeCell ref="M4:M5"/>
    <mergeCell ref="N4:N5"/>
    <mergeCell ref="A1:N2"/>
  </mergeCells>
  <conditionalFormatting sqref="C38">
    <cfRule type="duplicateValues" dxfId="0" priority="12"/>
  </conditionalFormatting>
  <conditionalFormatting sqref="C6:C9">
    <cfRule type="duplicateValues" dxfId="0" priority="19"/>
  </conditionalFormatting>
  <conditionalFormatting sqref="C6:C45">
    <cfRule type="duplicateValues" dxfId="0" priority="1"/>
  </conditionalFormatting>
  <conditionalFormatting sqref="C10:C12">
    <cfRule type="duplicateValues" dxfId="0" priority="18"/>
  </conditionalFormatting>
  <conditionalFormatting sqref="C13:C16">
    <cfRule type="duplicateValues" dxfId="0" priority="17"/>
  </conditionalFormatting>
  <conditionalFormatting sqref="C17:C22">
    <cfRule type="duplicateValues" dxfId="0" priority="16"/>
  </conditionalFormatting>
  <conditionalFormatting sqref="C23:C30">
    <cfRule type="duplicateValues" dxfId="0" priority="15"/>
  </conditionalFormatting>
  <conditionalFormatting sqref="C31:C32">
    <cfRule type="duplicateValues" dxfId="0" priority="14"/>
  </conditionalFormatting>
  <conditionalFormatting sqref="C33:C35 C37">
    <cfRule type="duplicateValues" dxfId="0" priority="13"/>
  </conditionalFormatting>
  <conditionalFormatting sqref="C36 C39:C45">
    <cfRule type="duplicateValues" dxfId="0" priority="11"/>
  </conditionalFormatting>
  <pageMargins left="0.314583333333333" right="0.118055555555556" top="0.0388888888888889" bottom="0.0784722222222222" header="0.0388888888888889" footer="0.0388888888888889"/>
  <pageSetup paperSize="9" fitToWidth="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肉类</vt:lpstr>
      <vt:lpstr>蔬菜类</vt:lpstr>
      <vt:lpstr>水果类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weboffice</dc:creator>
  <cp:lastModifiedBy>周训荣</cp:lastModifiedBy>
  <dcterms:created xsi:type="dcterms:W3CDTF">2025-03-31T05:25:00Z</dcterms:created>
  <dcterms:modified xsi:type="dcterms:W3CDTF">2025-06-26T11:27:06Z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0C45FBAF286549A287D3F0699B530E52_13</vt:lpwstr>
  </property>
  <property fmtid="{D5CDD505-2E9C-101B-9397-08002B2CF9AE}" pid="4" name="KSOProductBuildVer">
    <vt:lpwstr>2052-12.1.0.21541</vt:lpwstr>
  </property>
</Properties>
</file>